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060" activeTab="2"/>
  </bookViews>
  <sheets>
    <sheet name="2014级" sheetId="3" r:id="rId1"/>
    <sheet name="2015级" sheetId="1" r:id="rId2"/>
    <sheet name="2016级" sheetId="2" r:id="rId3"/>
  </sheets>
  <externalReferences>
    <externalReference r:id="rId4"/>
  </externalReferences>
  <definedNames>
    <definedName name="_xlnm._FilterDatabase" localSheetId="0" hidden="1">'2014级'!$A$7:$P$668</definedName>
    <definedName name="_xlnm._FilterDatabase" localSheetId="1" hidden="1">'2015级'!$A$9:$P$871</definedName>
    <definedName name="_xlnm._FilterDatabase" localSheetId="2" hidden="1">'2016级'!$A$8:$P$1090</definedName>
  </definedNames>
  <calcPr calcId="144525" concurrentCalc="0"/>
</workbook>
</file>

<file path=xl/comments1.xml><?xml version="1.0" encoding="utf-8"?>
<comments xmlns="http://schemas.openxmlformats.org/spreadsheetml/2006/main">
  <authors>
    <author>Windows 用户</author>
  </authors>
  <commentList>
    <comment ref="B11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  <comment ref="B121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  <comment ref="B196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  <comment ref="B36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  <comment ref="B407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  <comment ref="B68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校际交流的同学</t>
        </r>
      </text>
    </comment>
  </commentList>
</comments>
</file>

<file path=xl/sharedStrings.xml><?xml version="1.0" encoding="utf-8"?>
<sst xmlns="http://schemas.openxmlformats.org/spreadsheetml/2006/main" count="4201">
  <si>
    <t>2017—2018学年度重庆大学城市科技学院学生综合素质测评汇总表</t>
  </si>
  <si>
    <t xml:space="preserve">年级：2014  专业：会计学   层次：本科       </t>
  </si>
  <si>
    <t>序号</t>
  </si>
  <si>
    <t>学号</t>
  </si>
  <si>
    <t>姓名</t>
  </si>
  <si>
    <t>品行素质（13分）</t>
  </si>
  <si>
    <t>学业成绩（60分）</t>
  </si>
  <si>
    <t>文体素质（10分）</t>
  </si>
  <si>
    <t>拓展性素质（17分）</t>
  </si>
  <si>
    <t>奖惩情况（±5）</t>
  </si>
  <si>
    <t>总分</t>
  </si>
  <si>
    <t>排名</t>
  </si>
  <si>
    <t>思想政治基础分</t>
  </si>
  <si>
    <t>操行考评成绩</t>
  </si>
  <si>
    <t>诚信分</t>
  </si>
  <si>
    <t>学业成绩分</t>
  </si>
  <si>
    <t>体育
成绩</t>
  </si>
  <si>
    <t>文体类加分</t>
  </si>
  <si>
    <t>担任学生工作</t>
  </si>
  <si>
    <t>竞赛获奖</t>
  </si>
  <si>
    <t>公益活动</t>
  </si>
  <si>
    <t>加分</t>
  </si>
  <si>
    <t>扣分</t>
  </si>
  <si>
    <t>14111695</t>
  </si>
  <si>
    <t>夏世利</t>
  </si>
  <si>
    <t>14152329</t>
  </si>
  <si>
    <t>马行</t>
  </si>
  <si>
    <t>14111447</t>
  </si>
  <si>
    <t>向琪</t>
  </si>
  <si>
    <t>14154163</t>
  </si>
  <si>
    <t>应梦佳</t>
  </si>
  <si>
    <t>14152604</t>
  </si>
  <si>
    <t>袁婉琴</t>
  </si>
  <si>
    <t>14154077</t>
  </si>
  <si>
    <t>龙凤娇</t>
  </si>
  <si>
    <t>14153594</t>
  </si>
  <si>
    <t>魏艳</t>
  </si>
  <si>
    <t>14152371</t>
  </si>
  <si>
    <t>向文静</t>
  </si>
  <si>
    <t>14113811</t>
  </si>
  <si>
    <t>何晓姝</t>
  </si>
  <si>
    <t>14154972</t>
  </si>
  <si>
    <t>邢茜</t>
  </si>
  <si>
    <t>14114118</t>
  </si>
  <si>
    <t>娄琼琳</t>
  </si>
  <si>
    <t>14111223</t>
  </si>
  <si>
    <t>秦玲玲</t>
  </si>
  <si>
    <t>14115075</t>
  </si>
  <si>
    <t>潘琦</t>
  </si>
  <si>
    <t>14153529</t>
  </si>
  <si>
    <t>罗东梅</t>
  </si>
  <si>
    <t>14153098</t>
  </si>
  <si>
    <t>刘显梅</t>
  </si>
  <si>
    <t>14152805</t>
  </si>
  <si>
    <t>王倩</t>
  </si>
  <si>
    <t>14150845</t>
  </si>
  <si>
    <t>林芳玲</t>
  </si>
  <si>
    <t>14155175</t>
  </si>
  <si>
    <t>王迪</t>
  </si>
  <si>
    <t>14113771</t>
  </si>
  <si>
    <t>赵晓霞</t>
  </si>
  <si>
    <t>14113833</t>
  </si>
  <si>
    <t>刘佳琴</t>
  </si>
  <si>
    <t>14153082</t>
  </si>
  <si>
    <t>颜益</t>
  </si>
  <si>
    <t>14154569</t>
  </si>
  <si>
    <t>赖琴</t>
  </si>
  <si>
    <t>14155219</t>
  </si>
  <si>
    <t>丁洁琼</t>
  </si>
  <si>
    <t>14153523</t>
  </si>
  <si>
    <t>王承庆</t>
  </si>
  <si>
    <t>14111493</t>
  </si>
  <si>
    <t>夏斯红</t>
  </si>
  <si>
    <t>14152888</t>
  </si>
  <si>
    <t>黎霞</t>
  </si>
  <si>
    <t>14152237</t>
  </si>
  <si>
    <t>彭梅</t>
  </si>
  <si>
    <t>14153910</t>
  </si>
  <si>
    <t>梁婷婷</t>
  </si>
  <si>
    <t>14152584</t>
  </si>
  <si>
    <t>李双霜</t>
  </si>
  <si>
    <t>14153016</t>
  </si>
  <si>
    <t>何瑶</t>
  </si>
  <si>
    <t>14111417</t>
  </si>
  <si>
    <t>孙紫莹</t>
  </si>
  <si>
    <t>14111322</t>
  </si>
  <si>
    <t>向丽娜</t>
  </si>
  <si>
    <t>14111394</t>
  </si>
  <si>
    <t>黄祎</t>
  </si>
  <si>
    <t>14154580</t>
  </si>
  <si>
    <t>余红娇</t>
  </si>
  <si>
    <t>14111652</t>
  </si>
  <si>
    <t>丁冲宇</t>
  </si>
  <si>
    <t>14153979</t>
  </si>
  <si>
    <t>曾维婧</t>
  </si>
  <si>
    <t>14154434</t>
  </si>
  <si>
    <t>綦廷婷</t>
  </si>
  <si>
    <t>14152702</t>
  </si>
  <si>
    <t>王欣</t>
  </si>
  <si>
    <t>14110917</t>
  </si>
  <si>
    <t>林小月</t>
  </si>
  <si>
    <t>14115606</t>
  </si>
  <si>
    <t>高艳梅</t>
  </si>
  <si>
    <t>14153521</t>
  </si>
  <si>
    <t>熊焕君</t>
  </si>
  <si>
    <t>14153487</t>
  </si>
  <si>
    <t>罗月红</t>
  </si>
  <si>
    <t>14111161</t>
  </si>
  <si>
    <t>陈星星</t>
  </si>
  <si>
    <t>14153209</t>
  </si>
  <si>
    <t>胡书陶</t>
  </si>
  <si>
    <t>14153980</t>
  </si>
  <si>
    <t>张晓慧</t>
  </si>
  <si>
    <t>14111506</t>
  </si>
  <si>
    <t>陈晓霜</t>
  </si>
  <si>
    <t>14152187</t>
  </si>
  <si>
    <t>吴霜</t>
  </si>
  <si>
    <t>14150843</t>
  </si>
  <si>
    <t>洪剑钦</t>
  </si>
  <si>
    <t>14154991</t>
  </si>
  <si>
    <t>张绘</t>
  </si>
  <si>
    <t>14111310</t>
  </si>
  <si>
    <t>但青平</t>
  </si>
  <si>
    <t>14152592</t>
  </si>
  <si>
    <t>张彤</t>
  </si>
  <si>
    <t>14152936</t>
  </si>
  <si>
    <t>张榆</t>
  </si>
  <si>
    <t>14154919</t>
  </si>
  <si>
    <t>桑宇翔</t>
  </si>
  <si>
    <t>14154447</t>
  </si>
  <si>
    <t>李霜</t>
  </si>
  <si>
    <t>14113824</t>
  </si>
  <si>
    <t>黄欣</t>
  </si>
  <si>
    <t>14153232</t>
  </si>
  <si>
    <t>刘中慧</t>
  </si>
  <si>
    <t>14154997</t>
  </si>
  <si>
    <t>王璐瑶</t>
  </si>
  <si>
    <t>14154626</t>
  </si>
  <si>
    <t>左丹</t>
  </si>
  <si>
    <t>14111193</t>
  </si>
  <si>
    <t>刘小荷</t>
  </si>
  <si>
    <t>14153150</t>
  </si>
  <si>
    <t>刘颢意</t>
  </si>
  <si>
    <t>14111752</t>
  </si>
  <si>
    <t>陈欢</t>
  </si>
  <si>
    <t>14155498</t>
  </si>
  <si>
    <t>杨睿媛</t>
  </si>
  <si>
    <t>14111725</t>
  </si>
  <si>
    <t>彭丽</t>
  </si>
  <si>
    <t>14113717</t>
  </si>
  <si>
    <t>宋曌</t>
  </si>
  <si>
    <t>14152644</t>
  </si>
  <si>
    <t>14111181</t>
  </si>
  <si>
    <t>邓慧玲</t>
  </si>
  <si>
    <t>14153461</t>
  </si>
  <si>
    <t>余欢</t>
  </si>
  <si>
    <t>14154054</t>
  </si>
  <si>
    <t>赵雪阳</t>
  </si>
  <si>
    <t>14152574</t>
  </si>
  <si>
    <t>刘鑫</t>
  </si>
  <si>
    <t>14154551</t>
  </si>
  <si>
    <t>秦悦</t>
  </si>
  <si>
    <t>14154032</t>
  </si>
  <si>
    <t>雷敏</t>
  </si>
  <si>
    <t>14153563</t>
  </si>
  <si>
    <t>岳节</t>
  </si>
  <si>
    <t>14114196</t>
  </si>
  <si>
    <t>王亚</t>
  </si>
  <si>
    <t>14152047</t>
  </si>
  <si>
    <t>熊萍</t>
  </si>
  <si>
    <t>14111895</t>
  </si>
  <si>
    <t>肖一进</t>
  </si>
  <si>
    <t>14153993</t>
  </si>
  <si>
    <t>李佳虹</t>
  </si>
  <si>
    <t>14155179</t>
  </si>
  <si>
    <t>王月月</t>
  </si>
  <si>
    <t>14153572</t>
  </si>
  <si>
    <t>王良芬</t>
  </si>
  <si>
    <t>14111073</t>
  </si>
  <si>
    <t>秦瑶</t>
  </si>
  <si>
    <t>14153263</t>
  </si>
  <si>
    <t>谭娅娅</t>
  </si>
  <si>
    <t>14155140</t>
  </si>
  <si>
    <t>张译心</t>
  </si>
  <si>
    <t>14153616</t>
  </si>
  <si>
    <t>皮丽娟</t>
  </si>
  <si>
    <t>14111520</t>
  </si>
  <si>
    <t>李兴源</t>
  </si>
  <si>
    <t>14153558</t>
  </si>
  <si>
    <t>田娇</t>
  </si>
  <si>
    <t>14111572</t>
  </si>
  <si>
    <t>冉雨诗</t>
  </si>
  <si>
    <t>14111280</t>
  </si>
  <si>
    <t>赖雅欣</t>
  </si>
  <si>
    <t>14154978</t>
  </si>
  <si>
    <t>朱孟洁</t>
  </si>
  <si>
    <t>14114502</t>
  </si>
  <si>
    <t>胡鑫</t>
  </si>
  <si>
    <t>14114832</t>
  </si>
  <si>
    <t>任圣雯</t>
  </si>
  <si>
    <t>14153940</t>
  </si>
  <si>
    <t>张莹</t>
  </si>
  <si>
    <t>14114454</t>
  </si>
  <si>
    <t>庞妮妮</t>
  </si>
  <si>
    <t>14155754</t>
  </si>
  <si>
    <t>李雅梅</t>
  </si>
  <si>
    <t>14153294</t>
  </si>
  <si>
    <t>邓海妮</t>
  </si>
  <si>
    <t>14111001</t>
  </si>
  <si>
    <t>刘方英</t>
  </si>
  <si>
    <t>14114103</t>
  </si>
  <si>
    <t>王珺</t>
  </si>
  <si>
    <t>14154552</t>
  </si>
  <si>
    <t>张铭</t>
  </si>
  <si>
    <t>14154911</t>
  </si>
  <si>
    <t>王祝金</t>
  </si>
  <si>
    <t>14153962</t>
  </si>
  <si>
    <t>秦芳</t>
  </si>
  <si>
    <t>14115453</t>
  </si>
  <si>
    <t>陈子玉</t>
  </si>
  <si>
    <t>14154566</t>
  </si>
  <si>
    <t>唐永琼</t>
  </si>
  <si>
    <t>14111017</t>
  </si>
  <si>
    <t>欧玉婷</t>
  </si>
  <si>
    <t>14153496</t>
  </si>
  <si>
    <t>张露</t>
  </si>
  <si>
    <t>14111544</t>
  </si>
  <si>
    <t>喻伶俐</t>
  </si>
  <si>
    <t>14114650</t>
  </si>
  <si>
    <t>朱阿羊</t>
  </si>
  <si>
    <t>14111737</t>
  </si>
  <si>
    <t>曹冲</t>
  </si>
  <si>
    <t>14111590</t>
  </si>
  <si>
    <t>任静</t>
  </si>
  <si>
    <t>14154519</t>
  </si>
  <si>
    <t>金小清</t>
  </si>
  <si>
    <t>14111260</t>
  </si>
  <si>
    <t>曾义娟</t>
  </si>
  <si>
    <t>14154130</t>
  </si>
  <si>
    <t>王旭芳</t>
  </si>
  <si>
    <t>14152648</t>
  </si>
  <si>
    <t>肖世平</t>
  </si>
  <si>
    <t>14152086</t>
  </si>
  <si>
    <t>邓颖玲</t>
  </si>
  <si>
    <t>14154326</t>
  </si>
  <si>
    <t>14111082</t>
  </si>
  <si>
    <t>黄婷婷</t>
  </si>
  <si>
    <t>14153191</t>
  </si>
  <si>
    <t>徐瑾</t>
  </si>
  <si>
    <t>14152593</t>
  </si>
  <si>
    <t>许术凡</t>
  </si>
  <si>
    <t>14111115</t>
  </si>
  <si>
    <t>张红颖</t>
  </si>
  <si>
    <t>14113877</t>
  </si>
  <si>
    <t>胡翀</t>
  </si>
  <si>
    <t>14153479</t>
  </si>
  <si>
    <t>董金童</t>
  </si>
  <si>
    <t>14154140</t>
  </si>
  <si>
    <t>叶诚</t>
  </si>
  <si>
    <t>14155773</t>
  </si>
  <si>
    <t>马可</t>
  </si>
  <si>
    <t>14111328</t>
  </si>
  <si>
    <t>熊哲婷</t>
  </si>
  <si>
    <t>14114586</t>
  </si>
  <si>
    <t>谌俊</t>
  </si>
  <si>
    <t>14111621</t>
  </si>
  <si>
    <t>张红</t>
  </si>
  <si>
    <t>14111084</t>
  </si>
  <si>
    <t>梅春燕</t>
  </si>
  <si>
    <t>14111556</t>
  </si>
  <si>
    <t>黄翠柳</t>
  </si>
  <si>
    <t>14153183</t>
  </si>
  <si>
    <t>谢海念</t>
  </si>
  <si>
    <t>14154677</t>
  </si>
  <si>
    <t>张佳卉</t>
  </si>
  <si>
    <t>14111822</t>
  </si>
  <si>
    <t>秦钦</t>
  </si>
  <si>
    <t>14115701</t>
  </si>
  <si>
    <t>邹琪</t>
  </si>
  <si>
    <t>14154998</t>
  </si>
  <si>
    <t>展子煜</t>
  </si>
  <si>
    <t>14113798</t>
  </si>
  <si>
    <t>潘婷</t>
  </si>
  <si>
    <t>14155423</t>
  </si>
  <si>
    <t>高铭</t>
  </si>
  <si>
    <t>14152379</t>
  </si>
  <si>
    <t>王吉欣</t>
  </si>
  <si>
    <t>14152718</t>
  </si>
  <si>
    <t>朱玲</t>
  </si>
  <si>
    <t>14111772</t>
  </si>
  <si>
    <t>欧琴</t>
  </si>
  <si>
    <t>14113812</t>
  </si>
  <si>
    <t>潘佳</t>
  </si>
  <si>
    <t>14111446</t>
  </si>
  <si>
    <t>周静莉</t>
  </si>
  <si>
    <t>14153387</t>
  </si>
  <si>
    <t>何娟</t>
  </si>
  <si>
    <t>14111764</t>
  </si>
  <si>
    <t>秦宇嘉</t>
  </si>
  <si>
    <t>14100719</t>
  </si>
  <si>
    <t>廖文静</t>
  </si>
  <si>
    <t>14154560</t>
  </si>
  <si>
    <t>刘真利</t>
  </si>
  <si>
    <t>14155650</t>
  </si>
  <si>
    <t>杨小瑞</t>
  </si>
  <si>
    <t>14115208</t>
  </si>
  <si>
    <t>汪凡</t>
  </si>
  <si>
    <t>14111431</t>
  </si>
  <si>
    <t>陈曼妮</t>
  </si>
  <si>
    <t>14111816</t>
  </si>
  <si>
    <t>胡强胜</t>
  </si>
  <si>
    <t>14153411</t>
  </si>
  <si>
    <t>赵玲娜</t>
  </si>
  <si>
    <t>14154493</t>
  </si>
  <si>
    <t>彭靖贻</t>
  </si>
  <si>
    <t>14153013</t>
  </si>
  <si>
    <t>李姝谊</t>
  </si>
  <si>
    <t>14152720</t>
  </si>
  <si>
    <t>王李丽</t>
  </si>
  <si>
    <t>14152666</t>
  </si>
  <si>
    <t>何勇</t>
  </si>
  <si>
    <t>14111210</t>
  </si>
  <si>
    <t>汪美君</t>
  </si>
  <si>
    <t>14111046</t>
  </si>
  <si>
    <t>庞恋鳗</t>
  </si>
  <si>
    <t>14153570</t>
  </si>
  <si>
    <t>刘晓旭</t>
  </si>
  <si>
    <t>14111294</t>
  </si>
  <si>
    <t>邱迪悦</t>
  </si>
  <si>
    <t>14115624</t>
  </si>
  <si>
    <t>任小雪</t>
  </si>
  <si>
    <t>14154459</t>
  </si>
  <si>
    <t>邱颖</t>
  </si>
  <si>
    <t>14152834</t>
  </si>
  <si>
    <t>何欣悦</t>
  </si>
  <si>
    <t>14111390</t>
  </si>
  <si>
    <t>陈汐汐</t>
  </si>
  <si>
    <t>14152576</t>
  </si>
  <si>
    <t>何小宇</t>
  </si>
  <si>
    <t>14111872</t>
  </si>
  <si>
    <t>陈启月</t>
  </si>
  <si>
    <t>14153442</t>
  </si>
  <si>
    <t>李雪霜</t>
  </si>
  <si>
    <t>14154390</t>
  </si>
  <si>
    <t>周雨</t>
  </si>
  <si>
    <t>14111555</t>
  </si>
  <si>
    <t>张纯利</t>
  </si>
  <si>
    <t>14111298</t>
  </si>
  <si>
    <t>刘志露</t>
  </si>
  <si>
    <t>14154712</t>
  </si>
  <si>
    <t>邹亚平</t>
  </si>
  <si>
    <t>14153023</t>
  </si>
  <si>
    <t>刘思颖</t>
  </si>
  <si>
    <t>14111564</t>
  </si>
  <si>
    <t>余锋</t>
  </si>
  <si>
    <t>14153147</t>
  </si>
  <si>
    <t>付家盈</t>
  </si>
  <si>
    <t>14153998</t>
  </si>
  <si>
    <t>石圭童</t>
  </si>
  <si>
    <t>14111672</t>
  </si>
  <si>
    <t>谢军</t>
  </si>
  <si>
    <t>14154410</t>
  </si>
  <si>
    <t>曹原源</t>
  </si>
  <si>
    <t>14111304</t>
  </si>
  <si>
    <t>黄兰</t>
  </si>
  <si>
    <t>14114383</t>
  </si>
  <si>
    <t>廖雪琳</t>
  </si>
  <si>
    <t>14111180</t>
  </si>
  <si>
    <t>周佳</t>
  </si>
  <si>
    <t>14111243</t>
  </si>
  <si>
    <t>刘雪</t>
  </si>
  <si>
    <t>14111636</t>
  </si>
  <si>
    <t>武江帆</t>
  </si>
  <si>
    <t>14114823</t>
  </si>
  <si>
    <t>孙于雯</t>
  </si>
  <si>
    <t>14111291</t>
  </si>
  <si>
    <t>何培秋</t>
  </si>
  <si>
    <t>14150838</t>
  </si>
  <si>
    <t>徐文娟</t>
  </si>
  <si>
    <t>14111353</t>
  </si>
  <si>
    <t>刘琦</t>
  </si>
  <si>
    <t>14152350</t>
  </si>
  <si>
    <t>粟佳</t>
  </si>
  <si>
    <t>14154603</t>
  </si>
  <si>
    <t>李佳瑶</t>
  </si>
  <si>
    <t>14115458</t>
  </si>
  <si>
    <t>李欣</t>
  </si>
  <si>
    <t>14150823</t>
  </si>
  <si>
    <t>王晓宁</t>
  </si>
  <si>
    <t>14111391</t>
  </si>
  <si>
    <t>李雪</t>
  </si>
  <si>
    <t>14111104</t>
  </si>
  <si>
    <t>郑天亮</t>
  </si>
  <si>
    <t>14111559</t>
  </si>
  <si>
    <t>袁英俊</t>
  </si>
  <si>
    <t>14154941</t>
  </si>
  <si>
    <t>王怡玲</t>
  </si>
  <si>
    <t>14153377</t>
  </si>
  <si>
    <t>何知彦</t>
  </si>
  <si>
    <t>14111083</t>
  </si>
  <si>
    <t>刘杰</t>
  </si>
  <si>
    <t>14152674</t>
  </si>
  <si>
    <t>徐茂林</t>
  </si>
  <si>
    <t>14155008</t>
  </si>
  <si>
    <t>沈丽群</t>
  </si>
  <si>
    <t>14111361</t>
  </si>
  <si>
    <t>杨鑫龙</t>
  </si>
  <si>
    <t>14150806</t>
  </si>
  <si>
    <t>卢晶晶</t>
  </si>
  <si>
    <t>14111241</t>
  </si>
  <si>
    <t>谭莉</t>
  </si>
  <si>
    <t>14153320</t>
  </si>
  <si>
    <t>方欣</t>
  </si>
  <si>
    <t>14154417</t>
  </si>
  <si>
    <t>董晨</t>
  </si>
  <si>
    <t>14152001</t>
  </si>
  <si>
    <t>谭礼莉</t>
  </si>
  <si>
    <t>14111684</t>
  </si>
  <si>
    <t>田露阳</t>
  </si>
  <si>
    <t>14114877</t>
  </si>
  <si>
    <t>刘捷</t>
  </si>
  <si>
    <t>14115103</t>
  </si>
  <si>
    <t>李昭璇</t>
  </si>
  <si>
    <t>14111192</t>
  </si>
  <si>
    <t>屈静</t>
  </si>
  <si>
    <t>14111863</t>
  </si>
  <si>
    <t>罗文庆</t>
  </si>
  <si>
    <t>14111881</t>
  </si>
  <si>
    <t>张吟</t>
  </si>
  <si>
    <t>14110996</t>
  </si>
  <si>
    <t>凯红阳</t>
  </si>
  <si>
    <t>14111500</t>
  </si>
  <si>
    <t>王莉莎</t>
  </si>
  <si>
    <t>14111714</t>
  </si>
  <si>
    <t>汪曼玉</t>
  </si>
  <si>
    <t>14154049</t>
  </si>
  <si>
    <t>李佳鑫</t>
  </si>
  <si>
    <t>14154425</t>
  </si>
  <si>
    <t>杨济韩</t>
  </si>
  <si>
    <t>14111448</t>
  </si>
  <si>
    <t>彭红梅</t>
  </si>
  <si>
    <t>14111541</t>
  </si>
  <si>
    <t>谭清清</t>
  </si>
  <si>
    <t>14153951</t>
  </si>
  <si>
    <t>周玮</t>
  </si>
  <si>
    <t>14114839</t>
  </si>
  <si>
    <t>廖志佳</t>
  </si>
  <si>
    <t>14111547</t>
  </si>
  <si>
    <t>张杰</t>
  </si>
  <si>
    <t>14153601</t>
  </si>
  <si>
    <t>周雪</t>
  </si>
  <si>
    <t>14153972</t>
  </si>
  <si>
    <t>代崇玲</t>
  </si>
  <si>
    <t>14153136</t>
  </si>
  <si>
    <t>张丹</t>
  </si>
  <si>
    <t>14114624</t>
  </si>
  <si>
    <t>向铭雪</t>
  </si>
  <si>
    <t>14110988</t>
  </si>
  <si>
    <t>鲜欢欢</t>
  </si>
  <si>
    <t>14150645</t>
  </si>
  <si>
    <t>陆天誉</t>
  </si>
  <si>
    <t>14111162</t>
  </si>
  <si>
    <t>张瑜</t>
  </si>
  <si>
    <t>14111300</t>
  </si>
  <si>
    <t>贾云鑫</t>
  </si>
  <si>
    <t>14111048</t>
  </si>
  <si>
    <t>雷小愉</t>
  </si>
  <si>
    <t>14113862</t>
  </si>
  <si>
    <t>淡永兰</t>
  </si>
  <si>
    <t>14111369</t>
  </si>
  <si>
    <t>肖雪</t>
  </si>
  <si>
    <t>14154087</t>
  </si>
  <si>
    <t>陈红</t>
  </si>
  <si>
    <t>14111135</t>
  </si>
  <si>
    <t>冉晨昀</t>
  </si>
  <si>
    <t>14115599</t>
  </si>
  <si>
    <t>廉嘉仪</t>
  </si>
  <si>
    <t>14154027</t>
  </si>
  <si>
    <t>邓雪莲</t>
  </si>
  <si>
    <t>14111542</t>
  </si>
  <si>
    <t>杨世美</t>
  </si>
  <si>
    <t>14111799</t>
  </si>
  <si>
    <t>牟桐</t>
  </si>
  <si>
    <t>14114455</t>
  </si>
  <si>
    <t>李露</t>
  </si>
  <si>
    <t>14114411</t>
  </si>
  <si>
    <t>吴月</t>
  </si>
  <si>
    <t>14155560</t>
  </si>
  <si>
    <t>吴媛</t>
  </si>
  <si>
    <t>14111617</t>
  </si>
  <si>
    <t>邓付颖</t>
  </si>
  <si>
    <t>14152320</t>
  </si>
  <si>
    <t>张清梅</t>
  </si>
  <si>
    <t>14111898</t>
  </si>
  <si>
    <t>何怡然</t>
  </si>
  <si>
    <t>14110936</t>
  </si>
  <si>
    <t>唐敏</t>
  </si>
  <si>
    <t>14110977</t>
  </si>
  <si>
    <t>邓舒耀</t>
  </si>
  <si>
    <t>14153454</t>
  </si>
  <si>
    <t>何清玲</t>
  </si>
  <si>
    <t>14152818</t>
  </si>
  <si>
    <t>袁钦燕</t>
  </si>
  <si>
    <t>14115108</t>
  </si>
  <si>
    <t>李煜楠</t>
  </si>
  <si>
    <t>14152756</t>
  </si>
  <si>
    <t>陈聃丹</t>
  </si>
  <si>
    <t>14152774</t>
  </si>
  <si>
    <t>熊真怡</t>
  </si>
  <si>
    <t>14113799</t>
  </si>
  <si>
    <t>龙芋伶</t>
  </si>
  <si>
    <t>14154711</t>
  </si>
  <si>
    <t>14111825</t>
  </si>
  <si>
    <t>罗意</t>
  </si>
  <si>
    <t>14155145</t>
  </si>
  <si>
    <t>何苹苹</t>
  </si>
  <si>
    <t>14153957</t>
  </si>
  <si>
    <t>刘红</t>
  </si>
  <si>
    <t>14111005</t>
  </si>
  <si>
    <t>母小雪</t>
  </si>
  <si>
    <t>14114866</t>
  </si>
  <si>
    <t>周璐</t>
  </si>
  <si>
    <t>14155750</t>
  </si>
  <si>
    <t>孙澜瑀</t>
  </si>
  <si>
    <t>14153084</t>
  </si>
  <si>
    <t>熊梦岚</t>
  </si>
  <si>
    <t>14111677</t>
  </si>
  <si>
    <t>胡丹</t>
  </si>
  <si>
    <t>14153619</t>
  </si>
  <si>
    <t>胡炜</t>
  </si>
  <si>
    <t>14114651</t>
  </si>
  <si>
    <t>孟丽君</t>
  </si>
  <si>
    <t>14152304</t>
  </si>
  <si>
    <t>张铃</t>
  </si>
  <si>
    <t>14115021</t>
  </si>
  <si>
    <t>张凤美</t>
  </si>
  <si>
    <t>14113800</t>
  </si>
  <si>
    <t>孙莉</t>
  </si>
  <si>
    <t>14152937</t>
  </si>
  <si>
    <t>丁雨婷</t>
  </si>
  <si>
    <t>14111158</t>
  </si>
  <si>
    <t>龙婷</t>
  </si>
  <si>
    <t>14152131</t>
  </si>
  <si>
    <t>黄芮</t>
  </si>
  <si>
    <t>14155420</t>
  </si>
  <si>
    <t>武秋瑕</t>
  </si>
  <si>
    <t>14153248</t>
  </si>
  <si>
    <t>王明月</t>
  </si>
  <si>
    <t>14153316</t>
  </si>
  <si>
    <t>刘豪</t>
  </si>
  <si>
    <t>14110594</t>
  </si>
  <si>
    <t>白鹤</t>
  </si>
  <si>
    <t>14111333</t>
  </si>
  <si>
    <t>夏雪</t>
  </si>
  <si>
    <t>14114370</t>
  </si>
  <si>
    <t>冯璐</t>
  </si>
  <si>
    <t>14153571</t>
  </si>
  <si>
    <t>李婷婷</t>
  </si>
  <si>
    <t>14111350</t>
  </si>
  <si>
    <t>黄莹</t>
  </si>
  <si>
    <t>14155569</t>
  </si>
  <si>
    <t>冯嘉玮</t>
  </si>
  <si>
    <t>14153218</t>
  </si>
  <si>
    <t>向艳</t>
  </si>
  <si>
    <t>14154307</t>
  </si>
  <si>
    <t>黄媛</t>
  </si>
  <si>
    <t>14110971</t>
  </si>
  <si>
    <t>邓丽</t>
  </si>
  <si>
    <t>14114412</t>
  </si>
  <si>
    <t>邓昱洁</t>
  </si>
  <si>
    <t>14111733</t>
  </si>
  <si>
    <t>夏鑫</t>
  </si>
  <si>
    <t>14152633</t>
  </si>
  <si>
    <t>黄亚梅</t>
  </si>
  <si>
    <t>14111373</t>
  </si>
  <si>
    <t>向云平</t>
  </si>
  <si>
    <t>14114554</t>
  </si>
  <si>
    <t>龚利</t>
  </si>
  <si>
    <t>14154695</t>
  </si>
  <si>
    <t>冯越</t>
  </si>
  <si>
    <t>14153250</t>
  </si>
  <si>
    <t>李琴</t>
  </si>
  <si>
    <t>14115694</t>
  </si>
  <si>
    <t>张争</t>
  </si>
  <si>
    <t>14153646</t>
  </si>
  <si>
    <t>李丹阳</t>
  </si>
  <si>
    <t>14111599</t>
  </si>
  <si>
    <t>张晓蝶</t>
  </si>
  <si>
    <t>14111595</t>
  </si>
  <si>
    <t>杜桃</t>
  </si>
  <si>
    <t>14111225</t>
  </si>
  <si>
    <t>王澄可</t>
  </si>
  <si>
    <t>14153159</t>
  </si>
  <si>
    <t>王一</t>
  </si>
  <si>
    <t>14111638</t>
  </si>
  <si>
    <t>何霞</t>
  </si>
  <si>
    <t>14114881</t>
  </si>
  <si>
    <t>周嘉诚</t>
  </si>
  <si>
    <t>14154973</t>
  </si>
  <si>
    <t>季雅君</t>
  </si>
  <si>
    <t>14111904</t>
  </si>
  <si>
    <t>黄唐诗</t>
  </si>
  <si>
    <t>14154242</t>
  </si>
  <si>
    <t>田慧</t>
  </si>
  <si>
    <t>14111142</t>
  </si>
  <si>
    <t>周凤</t>
  </si>
  <si>
    <t>14155067</t>
  </si>
  <si>
    <t>保海莲</t>
  </si>
  <si>
    <t>14111715</t>
  </si>
  <si>
    <t>曹函宇</t>
  </si>
  <si>
    <t>14154658</t>
  </si>
  <si>
    <t>何张浩</t>
  </si>
  <si>
    <t>14150603</t>
  </si>
  <si>
    <t>冯荞</t>
  </si>
  <si>
    <t>14113849</t>
  </si>
  <si>
    <t>张欢</t>
  </si>
  <si>
    <t>14155553</t>
  </si>
  <si>
    <t>周阳阳</t>
  </si>
  <si>
    <t>14150873</t>
  </si>
  <si>
    <t>张晓旭</t>
  </si>
  <si>
    <t>14111388</t>
  </si>
  <si>
    <t>冉兴莹</t>
  </si>
  <si>
    <t>14111806</t>
  </si>
  <si>
    <t>廖星宇</t>
  </si>
  <si>
    <t>14152182</t>
  </si>
  <si>
    <t>刘勉</t>
  </si>
  <si>
    <t>14111088</t>
  </si>
  <si>
    <t>14153228</t>
  </si>
  <si>
    <t>黄薪宇</t>
  </si>
  <si>
    <t>14111567</t>
  </si>
  <si>
    <t>龙盈</t>
  </si>
  <si>
    <t>14113867</t>
  </si>
  <si>
    <t>李欣芯</t>
  </si>
  <si>
    <t>14152661</t>
  </si>
  <si>
    <t>李聪</t>
  </si>
  <si>
    <t>14115059</t>
  </si>
  <si>
    <t>付伊凡</t>
  </si>
  <si>
    <t>14111623</t>
  </si>
  <si>
    <t>张瑶</t>
  </si>
  <si>
    <t>14154739</t>
  </si>
  <si>
    <t>张雅雯</t>
  </si>
  <si>
    <t>14111003</t>
  </si>
  <si>
    <t>杨云艳</t>
  </si>
  <si>
    <t>14111090</t>
  </si>
  <si>
    <t>李亭亭</t>
  </si>
  <si>
    <t>14154062</t>
  </si>
  <si>
    <t>易吕青</t>
  </si>
  <si>
    <t>14111410</t>
  </si>
  <si>
    <t>夏沁怡</t>
  </si>
  <si>
    <t>14153908</t>
  </si>
  <si>
    <t>何娜</t>
  </si>
  <si>
    <t>14153226</t>
  </si>
  <si>
    <t>王利妍</t>
  </si>
  <si>
    <t>14114842</t>
  </si>
  <si>
    <t>杨方一</t>
  </si>
  <si>
    <t>14154996</t>
  </si>
  <si>
    <t>冯国南</t>
  </si>
  <si>
    <t>14152707</t>
  </si>
  <si>
    <t>张义丹</t>
  </si>
  <si>
    <t>14114227</t>
  </si>
  <si>
    <t>刘珍艳</t>
  </si>
  <si>
    <t>14111352</t>
  </si>
  <si>
    <t>罗芮</t>
  </si>
  <si>
    <t>14113843</t>
  </si>
  <si>
    <t>汪倩竹</t>
  </si>
  <si>
    <t>14114198</t>
  </si>
  <si>
    <t>徐艺菲</t>
  </si>
  <si>
    <t>14155304</t>
  </si>
  <si>
    <t>陈瑞珍</t>
  </si>
  <si>
    <t>14111633</t>
  </si>
  <si>
    <t>张莉婷</t>
  </si>
  <si>
    <t>14111674</t>
  </si>
  <si>
    <t>张升</t>
  </si>
  <si>
    <t>14111683</t>
  </si>
  <si>
    <t>周青青</t>
  </si>
  <si>
    <t>14152617</t>
  </si>
  <si>
    <t>李会灵</t>
  </si>
  <si>
    <t>14154069</t>
  </si>
  <si>
    <t>周淑珍</t>
  </si>
  <si>
    <t>12111281</t>
  </si>
  <si>
    <t>古静</t>
  </si>
  <si>
    <t>14153989</t>
  </si>
  <si>
    <t>曾友怡</t>
  </si>
  <si>
    <t>14152709</t>
  </si>
  <si>
    <t>谷忠芳</t>
  </si>
  <si>
    <t>14111611</t>
  </si>
  <si>
    <t>杭小琳</t>
  </si>
  <si>
    <t>14152625</t>
  </si>
  <si>
    <t>唐嘉彬</t>
  </si>
  <si>
    <t>14111876</t>
  </si>
  <si>
    <t>徐琪</t>
  </si>
  <si>
    <t>14111721</t>
  </si>
  <si>
    <t>伍小宇</t>
  </si>
  <si>
    <t>14110994</t>
  </si>
  <si>
    <t>王思琪</t>
  </si>
  <si>
    <t>14111666</t>
  </si>
  <si>
    <t>杜钰灵</t>
  </si>
  <si>
    <t>14152721</t>
  </si>
  <si>
    <t>段小敏</t>
  </si>
  <si>
    <t>14110849</t>
  </si>
  <si>
    <t>孙宇贺</t>
  </si>
  <si>
    <t>14154542</t>
  </si>
  <si>
    <t>徐炳甲</t>
  </si>
  <si>
    <t>14111694</t>
  </si>
  <si>
    <t>康妮</t>
  </si>
  <si>
    <t>14113878</t>
  </si>
  <si>
    <t>陈旭威</t>
  </si>
  <si>
    <t>14111553</t>
  </si>
  <si>
    <t>张芳菲</t>
  </si>
  <si>
    <t>14111901</t>
  </si>
  <si>
    <t>刘诗琪</t>
  </si>
  <si>
    <t>14114108</t>
  </si>
  <si>
    <t>沈倍如</t>
  </si>
  <si>
    <t>14153168</t>
  </si>
  <si>
    <t>彭园嫒</t>
  </si>
  <si>
    <t>14113802</t>
  </si>
  <si>
    <t>周星佑</t>
  </si>
  <si>
    <t>14152783</t>
  </si>
  <si>
    <t>曾粤</t>
  </si>
  <si>
    <t>14153567</t>
  </si>
  <si>
    <t>杨莎</t>
  </si>
  <si>
    <t>14154430</t>
  </si>
  <si>
    <t>梁罗凤</t>
  </si>
  <si>
    <t>14111265</t>
  </si>
  <si>
    <t>刘泽玲</t>
  </si>
  <si>
    <t>14111178</t>
  </si>
  <si>
    <t>陈思宇</t>
  </si>
  <si>
    <t>14111812</t>
  </si>
  <si>
    <t>张馨引</t>
  </si>
  <si>
    <t>14111558</t>
  </si>
  <si>
    <t>高小雪</t>
  </si>
  <si>
    <t>14111740</t>
  </si>
  <si>
    <t>李雪梅</t>
  </si>
  <si>
    <t>14111723</t>
  </si>
  <si>
    <t>谭金梅</t>
  </si>
  <si>
    <t>14111134</t>
  </si>
  <si>
    <t>李晗</t>
  </si>
  <si>
    <t>14114220</t>
  </si>
  <si>
    <t>罗顺娜</t>
  </si>
  <si>
    <t>14111339</t>
  </si>
  <si>
    <t>欧素祯</t>
  </si>
  <si>
    <t>14152910</t>
  </si>
  <si>
    <t>李倩</t>
  </si>
  <si>
    <t>14154950</t>
  </si>
  <si>
    <t>任子鹏</t>
  </si>
  <si>
    <t>12155231</t>
  </si>
  <si>
    <t>张润丽</t>
  </si>
  <si>
    <t>14154517</t>
  </si>
  <si>
    <t>明小钰</t>
  </si>
  <si>
    <t>14155002</t>
  </si>
  <si>
    <t>朱力生</t>
  </si>
  <si>
    <t>14153509</t>
  </si>
  <si>
    <t>皮路</t>
  </si>
  <si>
    <t>14111524</t>
  </si>
  <si>
    <t>凌程兴</t>
  </si>
  <si>
    <t>14111538</t>
  </si>
  <si>
    <t>叶赛</t>
  </si>
  <si>
    <t>14153350</t>
  </si>
  <si>
    <t>刘奉杰</t>
  </si>
  <si>
    <t>14111501</t>
  </si>
  <si>
    <t>任思宇</t>
  </si>
  <si>
    <t>14155398</t>
  </si>
  <si>
    <t>和青</t>
  </si>
  <si>
    <t>14111133</t>
  </si>
  <si>
    <t>段梦涵</t>
  </si>
  <si>
    <t>14153024</t>
  </si>
  <si>
    <t>万晓倩</t>
  </si>
  <si>
    <t>14111875</t>
  </si>
  <si>
    <t>陈垣字</t>
  </si>
  <si>
    <t>14153164</t>
  </si>
  <si>
    <t>赵霞</t>
  </si>
  <si>
    <t>14153171</t>
  </si>
  <si>
    <t>张倩</t>
  </si>
  <si>
    <t>14114200</t>
  </si>
  <si>
    <t>张强敏</t>
  </si>
  <si>
    <t>14153588</t>
  </si>
  <si>
    <t>罗玉叶</t>
  </si>
  <si>
    <t>14111271</t>
  </si>
  <si>
    <t>梁媛</t>
  </si>
  <si>
    <t>14155134</t>
  </si>
  <si>
    <t>冯威皓</t>
  </si>
  <si>
    <t>14111769</t>
  </si>
  <si>
    <t>刘春霞</t>
  </si>
  <si>
    <t>14154999</t>
  </si>
  <si>
    <t>朱涵秋</t>
  </si>
  <si>
    <t>14155014</t>
  </si>
  <si>
    <t>渠婷</t>
  </si>
  <si>
    <t>14111629</t>
  </si>
  <si>
    <t>谢窕平</t>
  </si>
  <si>
    <t>14111060</t>
  </si>
  <si>
    <t>黄静</t>
  </si>
  <si>
    <t>14111717</t>
  </si>
  <si>
    <t>苏瑞雪</t>
  </si>
  <si>
    <t>14153304</t>
  </si>
  <si>
    <t>蒋昕妤</t>
  </si>
  <si>
    <t>14114647</t>
  </si>
  <si>
    <t>刘婧</t>
  </si>
  <si>
    <t>14153622</t>
  </si>
  <si>
    <t>郎蕾冰</t>
  </si>
  <si>
    <t>14154037</t>
  </si>
  <si>
    <t>代萍</t>
  </si>
  <si>
    <t>14111277</t>
  </si>
  <si>
    <t>邓曼雪</t>
  </si>
  <si>
    <t>14154260</t>
  </si>
  <si>
    <t>李依阳</t>
  </si>
  <si>
    <t>14153458</t>
  </si>
  <si>
    <t>王骁</t>
  </si>
  <si>
    <t>14152853</t>
  </si>
  <si>
    <t>刘风林</t>
  </si>
  <si>
    <t>14111433</t>
  </si>
  <si>
    <t>李进</t>
  </si>
  <si>
    <t>14154900</t>
  </si>
  <si>
    <t>彭珊</t>
  </si>
  <si>
    <t>14153329</t>
  </si>
  <si>
    <t>张顺</t>
  </si>
  <si>
    <t>14111263</t>
  </si>
  <si>
    <t>杨树甜</t>
  </si>
  <si>
    <t>14152695</t>
  </si>
  <si>
    <t>黄娥</t>
  </si>
  <si>
    <t>14153779</t>
  </si>
  <si>
    <t>赵权</t>
  </si>
  <si>
    <t>14113829</t>
  </si>
  <si>
    <t>林敏</t>
  </si>
  <si>
    <t>14111685</t>
  </si>
  <si>
    <t>冯泽慧</t>
  </si>
  <si>
    <t>14154505</t>
  </si>
  <si>
    <t>张会敏</t>
  </si>
  <si>
    <t>14111815</t>
  </si>
  <si>
    <t>杨琴</t>
  </si>
  <si>
    <t>14154529</t>
  </si>
  <si>
    <t>阚春燕</t>
  </si>
  <si>
    <t>14154386</t>
  </si>
  <si>
    <t>徐晓</t>
  </si>
  <si>
    <t>14111646</t>
  </si>
  <si>
    <t>程红舒</t>
  </si>
  <si>
    <t>14154365</t>
  </si>
  <si>
    <t>李诗瑶</t>
  </si>
  <si>
    <t>14153076</t>
  </si>
  <si>
    <t>刘栩贝</t>
  </si>
  <si>
    <t>14153272</t>
  </si>
  <si>
    <t>陈丽蓝</t>
  </si>
  <si>
    <t>14115345</t>
  </si>
  <si>
    <t>武琪敏</t>
  </si>
  <si>
    <t>14111269</t>
  </si>
  <si>
    <t>唐昊</t>
  </si>
  <si>
    <t>14111793</t>
  </si>
  <si>
    <t>李思蓓</t>
  </si>
  <si>
    <t>14111419</t>
  </si>
  <si>
    <t>蒋宗李</t>
  </si>
  <si>
    <t>14111279</t>
  </si>
  <si>
    <t>卢鸿杰</t>
  </si>
  <si>
    <t>14111125</t>
  </si>
  <si>
    <t>彭雨桐</t>
  </si>
  <si>
    <t>14111248</t>
  </si>
  <si>
    <t>罗艺苑</t>
  </si>
  <si>
    <t>14114449</t>
  </si>
  <si>
    <t>何俊桦</t>
  </si>
  <si>
    <t>14115368</t>
  </si>
  <si>
    <t>赵倩菲</t>
  </si>
  <si>
    <t>14155407</t>
  </si>
  <si>
    <t>高紫璇</t>
  </si>
  <si>
    <t>14111661</t>
  </si>
  <si>
    <t>何烨</t>
  </si>
  <si>
    <t>14111771</t>
  </si>
  <si>
    <t>何佳新</t>
  </si>
  <si>
    <t>14114652</t>
  </si>
  <si>
    <t>雷思宇</t>
  </si>
  <si>
    <t>14154602</t>
  </si>
  <si>
    <t>邱鱼</t>
  </si>
  <si>
    <t>14154153</t>
  </si>
  <si>
    <t>赵芷洁</t>
  </si>
  <si>
    <t>14153302</t>
  </si>
  <si>
    <t>徐锐</t>
  </si>
  <si>
    <t>14153591</t>
  </si>
  <si>
    <t>张秋月</t>
  </si>
  <si>
    <t>14154985</t>
  </si>
  <si>
    <t>丁蕾</t>
  </si>
  <si>
    <t>14114216</t>
  </si>
  <si>
    <t>娄甜甜</t>
  </si>
  <si>
    <t>14111405</t>
  </si>
  <si>
    <t>江佳蔚</t>
  </si>
  <si>
    <t>14114448</t>
  </si>
  <si>
    <t>刘沁鑫</t>
  </si>
  <si>
    <t>14153212</t>
  </si>
  <si>
    <t>田琼</t>
  </si>
  <si>
    <t>14110935</t>
  </si>
  <si>
    <t>符婕</t>
  </si>
  <si>
    <t>14111371</t>
  </si>
  <si>
    <t>游洁</t>
  </si>
  <si>
    <t>14155379</t>
  </si>
  <si>
    <t>李燕君</t>
  </si>
  <si>
    <t>14111462</t>
  </si>
  <si>
    <t>王博</t>
  </si>
  <si>
    <t>14152573</t>
  </si>
  <si>
    <t>李翔</t>
  </si>
  <si>
    <t>14114420</t>
  </si>
  <si>
    <t>余聪</t>
  </si>
  <si>
    <t>14152618</t>
  </si>
  <si>
    <t>14115466</t>
  </si>
  <si>
    <t>杨乔雅</t>
  </si>
  <si>
    <t>14111782</t>
  </si>
  <si>
    <t>丁义</t>
  </si>
  <si>
    <t>14111509</t>
  </si>
  <si>
    <t>刘锐</t>
  </si>
  <si>
    <t>14111899</t>
  </si>
  <si>
    <t>何叶</t>
  </si>
  <si>
    <t>14154741</t>
  </si>
  <si>
    <t>王习恺</t>
  </si>
  <si>
    <t>14114230</t>
  </si>
  <si>
    <t>刘玉璟</t>
  </si>
  <si>
    <t>14154769</t>
  </si>
  <si>
    <t>佘汶霖</t>
  </si>
  <si>
    <t>14111603</t>
  </si>
  <si>
    <t>钟佳芮</t>
  </si>
  <si>
    <t>14100699</t>
  </si>
  <si>
    <t>黎芳婷</t>
  </si>
  <si>
    <t>14154661</t>
  </si>
  <si>
    <t>杨京</t>
  </si>
  <si>
    <t>14154028</t>
  </si>
  <si>
    <t>赵轶敏</t>
  </si>
  <si>
    <t>14111360</t>
  </si>
  <si>
    <t>田怡</t>
  </si>
  <si>
    <t>14111329</t>
  </si>
  <si>
    <t>张金金</t>
  </si>
  <si>
    <t>14111477</t>
  </si>
  <si>
    <t>苏甜</t>
  </si>
  <si>
    <t>14115110</t>
  </si>
  <si>
    <t>张一鸣</t>
  </si>
  <si>
    <t>14111327</t>
  </si>
  <si>
    <t>胡洁</t>
  </si>
  <si>
    <t>14154685</t>
  </si>
  <si>
    <t>张颖</t>
  </si>
  <si>
    <t>14155068</t>
  </si>
  <si>
    <t>祁惠蓉</t>
  </si>
  <si>
    <t>14111896</t>
  </si>
  <si>
    <t>唐云兰</t>
  </si>
  <si>
    <t>14115123</t>
  </si>
  <si>
    <t>张鹏</t>
  </si>
  <si>
    <t>14111424</t>
  </si>
  <si>
    <t>王春林</t>
  </si>
  <si>
    <t>14113840</t>
  </si>
  <si>
    <t>陈洁</t>
  </si>
  <si>
    <t>14152762</t>
  </si>
  <si>
    <t>甘露</t>
  </si>
  <si>
    <t>14113850</t>
  </si>
  <si>
    <t>姚显蓉</t>
  </si>
  <si>
    <t>14111630</t>
  </si>
  <si>
    <t>向代敏</t>
  </si>
  <si>
    <t>14111665</t>
  </si>
  <si>
    <t>王玺媛</t>
  </si>
  <si>
    <t>14111713</t>
  </si>
  <si>
    <t>冯月丹</t>
  </si>
  <si>
    <t>14154969</t>
  </si>
  <si>
    <t>袁映齐</t>
  </si>
  <si>
    <t>14111606</t>
  </si>
  <si>
    <t>李莲妙</t>
  </si>
  <si>
    <t>14152650</t>
  </si>
  <si>
    <t>刘丁粼</t>
  </si>
  <si>
    <t>14111760</t>
  </si>
  <si>
    <t>章潇</t>
  </si>
  <si>
    <t>14154055</t>
  </si>
  <si>
    <t>王礼贤</t>
  </si>
  <si>
    <t>14154363</t>
  </si>
  <si>
    <t>孙小雯</t>
  </si>
  <si>
    <t>14111211</t>
  </si>
  <si>
    <t>朱宁</t>
  </si>
  <si>
    <t>14154720</t>
  </si>
  <si>
    <t>吴籽璋</t>
  </si>
  <si>
    <t>14155653</t>
  </si>
  <si>
    <t>牛淑娟</t>
  </si>
  <si>
    <t>14154681</t>
  </si>
  <si>
    <t>谈思媛</t>
  </si>
  <si>
    <t>14110938</t>
  </si>
  <si>
    <t>周秋伶</t>
  </si>
  <si>
    <t>14114641</t>
  </si>
  <si>
    <t>聂阳</t>
  </si>
  <si>
    <t>14111856</t>
  </si>
  <si>
    <t>陈敬思</t>
  </si>
  <si>
    <t>14114565</t>
  </si>
  <si>
    <t>张庆国</t>
  </si>
  <si>
    <t>14154930</t>
  </si>
  <si>
    <t>李桑怡</t>
  </si>
  <si>
    <t>14114441</t>
  </si>
  <si>
    <t>徐蕾</t>
  </si>
  <si>
    <t>14154258</t>
  </si>
  <si>
    <t>朱倩</t>
  </si>
  <si>
    <t>14111481</t>
  </si>
  <si>
    <t>罗鑫</t>
  </si>
  <si>
    <t>14153357</t>
  </si>
  <si>
    <t>刘思琦</t>
  </si>
  <si>
    <t>14115745</t>
  </si>
  <si>
    <t>吴措</t>
  </si>
  <si>
    <t>14152851</t>
  </si>
  <si>
    <t>王莉</t>
  </si>
  <si>
    <t>14115449</t>
  </si>
  <si>
    <t>姜玉芳</t>
  </si>
  <si>
    <t>14152777</t>
  </si>
  <si>
    <t>陈懿</t>
  </si>
  <si>
    <t>14111770</t>
  </si>
  <si>
    <t>王美月</t>
  </si>
  <si>
    <t>14111594</t>
  </si>
  <si>
    <t>唐自发</t>
  </si>
  <si>
    <t>14114209</t>
  </si>
  <si>
    <t>刘雨萌</t>
  </si>
  <si>
    <t>14111528</t>
  </si>
  <si>
    <t>雷秋月</t>
  </si>
  <si>
    <t>14154405</t>
  </si>
  <si>
    <t>李亚洁</t>
  </si>
  <si>
    <t>14153493</t>
  </si>
  <si>
    <t>熊润</t>
  </si>
  <si>
    <t>14111808</t>
  </si>
  <si>
    <t>欧阳浩然</t>
  </si>
  <si>
    <t>14154939</t>
  </si>
  <si>
    <t>蒋春雨</t>
  </si>
  <si>
    <t>14114113</t>
  </si>
  <si>
    <t>金鹏豪</t>
  </si>
  <si>
    <t>14111397</t>
  </si>
  <si>
    <t>黎钰</t>
  </si>
  <si>
    <t>14115442</t>
  </si>
  <si>
    <t>张家培</t>
  </si>
  <si>
    <t>14152512</t>
  </si>
  <si>
    <t>谢艳</t>
  </si>
  <si>
    <t>14154684</t>
  </si>
  <si>
    <t>贾艳薇</t>
  </si>
  <si>
    <t>14115057</t>
  </si>
  <si>
    <t>王靖悦</t>
  </si>
  <si>
    <t>14155567</t>
  </si>
  <si>
    <t>黄佳佳</t>
  </si>
  <si>
    <t>14152924</t>
  </si>
  <si>
    <t>冷林</t>
  </si>
  <si>
    <t>14154675</t>
  </si>
  <si>
    <t>罗一鸣</t>
  </si>
  <si>
    <t>14111749</t>
  </si>
  <si>
    <t>梁静</t>
  </si>
  <si>
    <t>14111121</t>
  </si>
  <si>
    <t>魏祎</t>
  </si>
  <si>
    <t>14111823</t>
  </si>
  <si>
    <t>田莹</t>
  </si>
  <si>
    <t>14152841</t>
  </si>
  <si>
    <t>彭彤</t>
  </si>
  <si>
    <t>14111566</t>
  </si>
  <si>
    <t>胡雨飞</t>
  </si>
  <si>
    <t>14115703</t>
  </si>
  <si>
    <t>郭明瑶</t>
  </si>
  <si>
    <t>14111153</t>
  </si>
  <si>
    <t>曾霄凌</t>
  </si>
  <si>
    <t>14111152</t>
  </si>
  <si>
    <t>蒋杉杉</t>
  </si>
  <si>
    <t>14154639</t>
  </si>
  <si>
    <t>陈晏红</t>
  </si>
  <si>
    <t>14154731</t>
  </si>
  <si>
    <t>朱俊楠</t>
  </si>
  <si>
    <t>14111615</t>
  </si>
  <si>
    <t>向涛</t>
  </si>
  <si>
    <t>14154956</t>
  </si>
  <si>
    <t>吴智健</t>
  </si>
  <si>
    <t>14100735</t>
  </si>
  <si>
    <t>李佩珍</t>
  </si>
  <si>
    <t>14154315</t>
  </si>
  <si>
    <t>章洪洪</t>
  </si>
  <si>
    <t>14111319</t>
  </si>
  <si>
    <t>周游</t>
  </si>
  <si>
    <t>14155550</t>
  </si>
  <si>
    <t>安希文</t>
  </si>
  <si>
    <t>14111742</t>
  </si>
  <si>
    <t>李军</t>
  </si>
  <si>
    <t>14111482</t>
  </si>
  <si>
    <t>徐颖璐</t>
  </si>
  <si>
    <t>14114456</t>
  </si>
  <si>
    <t>周美艺</t>
  </si>
  <si>
    <t>14114812</t>
  </si>
  <si>
    <t>巫笛</t>
  </si>
  <si>
    <t>14152340</t>
  </si>
  <si>
    <t>陈海龙</t>
  </si>
  <si>
    <t>14154452</t>
  </si>
  <si>
    <t>张灏</t>
  </si>
  <si>
    <t>14154249</t>
  </si>
  <si>
    <t>陈旭</t>
  </si>
  <si>
    <t>14152807</t>
  </si>
  <si>
    <t>蔡泓宇</t>
  </si>
  <si>
    <t>14155521</t>
  </si>
  <si>
    <t>余金松</t>
  </si>
  <si>
    <t>14153130</t>
  </si>
  <si>
    <t>陈德靖</t>
  </si>
  <si>
    <t>14111635</t>
  </si>
  <si>
    <t>曹晓琴</t>
  </si>
  <si>
    <t>14113828</t>
  </si>
  <si>
    <t>曾志伟</t>
  </si>
  <si>
    <t>14152028</t>
  </si>
  <si>
    <t>邬莉莉</t>
  </si>
  <si>
    <t>14153647</t>
  </si>
  <si>
    <t>杨青青</t>
  </si>
  <si>
    <t>14111887</t>
  </si>
  <si>
    <t>卜叶</t>
  </si>
  <si>
    <t>14154031</t>
  </si>
  <si>
    <t>乔诚</t>
  </si>
  <si>
    <t>14114828</t>
  </si>
  <si>
    <t>马远见</t>
  </si>
  <si>
    <t>14154592</t>
  </si>
  <si>
    <t>董申彬</t>
  </si>
  <si>
    <t>14153429</t>
  </si>
  <si>
    <t>张地</t>
  </si>
  <si>
    <t>14115122</t>
  </si>
  <si>
    <t>梁淼</t>
  </si>
  <si>
    <t>14153669</t>
  </si>
  <si>
    <t>唐山</t>
  </si>
  <si>
    <t>14113821</t>
  </si>
  <si>
    <t>包婷婷</t>
  </si>
  <si>
    <t>14111216</t>
  </si>
  <si>
    <t>何月</t>
  </si>
  <si>
    <t>14111582</t>
  </si>
  <si>
    <t>曾馨</t>
  </si>
  <si>
    <t>14155003</t>
  </si>
  <si>
    <t>张琨</t>
  </si>
  <si>
    <t>14152828</t>
  </si>
  <si>
    <t>陈曦</t>
  </si>
  <si>
    <t>14155010</t>
  </si>
  <si>
    <t>赵纯</t>
  </si>
  <si>
    <t>14155562</t>
  </si>
  <si>
    <t>邓佳琪</t>
  </si>
  <si>
    <t>14154924</t>
  </si>
  <si>
    <t>潘宇航</t>
  </si>
  <si>
    <t>14111436</t>
  </si>
  <si>
    <t>陈钰</t>
  </si>
  <si>
    <t>14152992</t>
  </si>
  <si>
    <t>施尘缘</t>
  </si>
  <si>
    <t>14153229</t>
  </si>
  <si>
    <t>李洋</t>
  </si>
  <si>
    <t>14111756</t>
  </si>
  <si>
    <t>段小波</t>
  </si>
  <si>
    <t>14153688</t>
  </si>
  <si>
    <t>杨博</t>
  </si>
  <si>
    <t>14111536</t>
  </si>
  <si>
    <t>谭帅千</t>
  </si>
  <si>
    <t>14111138</t>
  </si>
  <si>
    <t>黄俊清</t>
  </si>
  <si>
    <t>14154276</t>
  </si>
  <si>
    <t>李春蓉</t>
  </si>
  <si>
    <t>14111688</t>
  </si>
  <si>
    <t>冉朦</t>
  </si>
  <si>
    <t>14111494</t>
  </si>
  <si>
    <t>王俊植</t>
  </si>
  <si>
    <t>14113838</t>
  </si>
  <si>
    <t>王诗语</t>
  </si>
  <si>
    <t>14155348</t>
  </si>
  <si>
    <t>14155632</t>
  </si>
  <si>
    <t>张兆鑫</t>
  </si>
  <si>
    <t>14154432</t>
  </si>
  <si>
    <t>杨运巧</t>
  </si>
  <si>
    <t>14115373</t>
  </si>
  <si>
    <t>范单</t>
  </si>
  <si>
    <t>14111862</t>
  </si>
  <si>
    <t>刘艺</t>
  </si>
  <si>
    <t>14153745</t>
  </si>
  <si>
    <t>张超</t>
  </si>
  <si>
    <t>14114215</t>
  </si>
  <si>
    <t>何昌茜</t>
  </si>
  <si>
    <t>14114868</t>
  </si>
  <si>
    <t>宋昊宸</t>
  </si>
  <si>
    <t>14152197</t>
  </si>
  <si>
    <t>郭德辉</t>
  </si>
  <si>
    <t>14152511</t>
  </si>
  <si>
    <t>张文俊</t>
  </si>
  <si>
    <t>14111550</t>
  </si>
  <si>
    <t>黄朝佳</t>
  </si>
  <si>
    <t>14114214</t>
  </si>
  <si>
    <t>谢凯萍</t>
  </si>
  <si>
    <t>14155511</t>
  </si>
  <si>
    <t>梁天</t>
  </si>
  <si>
    <t>14155007</t>
  </si>
  <si>
    <t>顾程</t>
  </si>
  <si>
    <t>14111505</t>
  </si>
  <si>
    <t>吴敏</t>
  </si>
  <si>
    <t>14155675</t>
  </si>
  <si>
    <t>黄永梅</t>
  </si>
  <si>
    <t>14111232</t>
  </si>
  <si>
    <t>蔡诗源</t>
  </si>
  <si>
    <t>14153598</t>
  </si>
  <si>
    <t>刘铠嘉</t>
  </si>
  <si>
    <t>14152987</t>
  </si>
  <si>
    <t>张孝冬</t>
  </si>
  <si>
    <t>14111675</t>
  </si>
  <si>
    <t>任江涛</t>
  </si>
  <si>
    <t>14152298</t>
  </si>
  <si>
    <t>冯新艺</t>
  </si>
  <si>
    <t>14152825</t>
  </si>
  <si>
    <t>谢怡</t>
  </si>
  <si>
    <t>14154024</t>
  </si>
  <si>
    <t>苏杨</t>
  </si>
  <si>
    <t>14115443</t>
  </si>
  <si>
    <t>张元钊</t>
  </si>
  <si>
    <t>14111286</t>
  </si>
  <si>
    <t>李灶钢</t>
  </si>
  <si>
    <t>14114104</t>
  </si>
  <si>
    <t>金成积</t>
  </si>
  <si>
    <t>14111655</t>
  </si>
  <si>
    <t>袁润楠</t>
  </si>
  <si>
    <t>14114217</t>
  </si>
  <si>
    <t>黄明珠</t>
  </si>
  <si>
    <t>14114843</t>
  </si>
  <si>
    <t>陈宇</t>
  </si>
  <si>
    <t>14111170</t>
  </si>
  <si>
    <t>钟芮</t>
  </si>
  <si>
    <t>14153555</t>
  </si>
  <si>
    <t>涂祖嘉</t>
  </si>
  <si>
    <t>14152984</t>
  </si>
  <si>
    <t>杨茜</t>
  </si>
  <si>
    <t>14155545</t>
  </si>
  <si>
    <t>陈浩洋</t>
  </si>
  <si>
    <t>14153380</t>
  </si>
  <si>
    <t>韦雯</t>
  </si>
  <si>
    <t>14154898</t>
  </si>
  <si>
    <t>高瑞</t>
  </si>
  <si>
    <t>14111349</t>
  </si>
  <si>
    <t>李文杰</t>
  </si>
  <si>
    <t>14155311</t>
  </si>
  <si>
    <t>侯世婷</t>
  </si>
  <si>
    <t>14150604</t>
  </si>
  <si>
    <t>贾磊</t>
  </si>
  <si>
    <t>14153265</t>
  </si>
  <si>
    <t>龙纯渝</t>
  </si>
  <si>
    <t>14154743</t>
  </si>
  <si>
    <t>朱家辉</t>
  </si>
  <si>
    <t>14154995</t>
  </si>
  <si>
    <t>喻鹏程</t>
  </si>
  <si>
    <t>14110792</t>
  </si>
  <si>
    <t>刘云飞</t>
  </si>
  <si>
    <t>14154376</t>
  </si>
  <si>
    <t>雷涵</t>
  </si>
  <si>
    <t>14114095</t>
  </si>
  <si>
    <t>孙泽锋</t>
  </si>
  <si>
    <t>14114587</t>
  </si>
  <si>
    <t>毛腾</t>
  </si>
  <si>
    <t>14154952</t>
  </si>
  <si>
    <t>姜宇成</t>
  </si>
  <si>
    <t>14114873</t>
  </si>
  <si>
    <t>夏逸豪</t>
  </si>
  <si>
    <t>14111735</t>
  </si>
  <si>
    <t>刘森</t>
  </si>
  <si>
    <t>14155482</t>
  </si>
  <si>
    <t>王宇敏</t>
  </si>
  <si>
    <t>14154747</t>
  </si>
  <si>
    <t>蒋佳丽</t>
  </si>
  <si>
    <t>14111442</t>
  </si>
  <si>
    <t>朱晨昕</t>
  </si>
  <si>
    <t>14155719</t>
  </si>
  <si>
    <t>吴峻起</t>
  </si>
  <si>
    <t>14152242</t>
  </si>
  <si>
    <t>谭敏</t>
  </si>
  <si>
    <t>14111093</t>
  </si>
  <si>
    <t>张悦</t>
  </si>
  <si>
    <t>14155526</t>
  </si>
  <si>
    <t>马宏翔</t>
  </si>
  <si>
    <t>14154974</t>
  </si>
  <si>
    <t>魏赟皓</t>
  </si>
  <si>
    <t>14110946</t>
  </si>
  <si>
    <t>罗梦婕</t>
  </si>
  <si>
    <t>14114648</t>
  </si>
  <si>
    <t>马文澜</t>
  </si>
  <si>
    <t>14153028</t>
  </si>
  <si>
    <t>潘俞伯</t>
  </si>
  <si>
    <t>14154240</t>
  </si>
  <si>
    <t>曾品锜</t>
  </si>
  <si>
    <t>14110931</t>
  </si>
  <si>
    <t>靳峥</t>
  </si>
  <si>
    <t>14111347</t>
  </si>
  <si>
    <t>王忠益</t>
  </si>
  <si>
    <t>14154607</t>
  </si>
  <si>
    <t>杨演</t>
  </si>
  <si>
    <t>14111586</t>
  </si>
  <si>
    <t>唐江陵</t>
  </si>
  <si>
    <t>14153291</t>
  </si>
  <si>
    <t>杨发清</t>
  </si>
  <si>
    <t>14153128</t>
  </si>
  <si>
    <t>潘安琪</t>
  </si>
  <si>
    <t>14111124</t>
  </si>
  <si>
    <t>刘闻</t>
  </si>
  <si>
    <t>14111092</t>
  </si>
  <si>
    <t>肖天财</t>
  </si>
  <si>
    <t>14115191</t>
  </si>
  <si>
    <t>刘国庆</t>
  </si>
  <si>
    <t>14152766</t>
  </si>
  <si>
    <t>罗成伟</t>
  </si>
  <si>
    <t>14153705</t>
  </si>
  <si>
    <t>刘皓雪</t>
  </si>
  <si>
    <t>14154257</t>
  </si>
  <si>
    <t>骆波</t>
  </si>
  <si>
    <t>14152875</t>
  </si>
  <si>
    <t>但飞宏</t>
  </si>
  <si>
    <t>14155221</t>
  </si>
  <si>
    <t>王仲景</t>
  </si>
  <si>
    <t>14111378</t>
  </si>
  <si>
    <t>陈永亨</t>
  </si>
  <si>
    <t>14154752</t>
  </si>
  <si>
    <t>刘译清</t>
  </si>
  <si>
    <t>14153417</t>
  </si>
  <si>
    <t>陈俊峰</t>
  </si>
  <si>
    <t>14110600</t>
  </si>
  <si>
    <t>刘畅</t>
  </si>
  <si>
    <t>14150834</t>
  </si>
  <si>
    <t>林钊梓</t>
  </si>
  <si>
    <t>14110793</t>
  </si>
  <si>
    <t>杨东昇</t>
  </si>
  <si>
    <t>14154275</t>
  </si>
  <si>
    <t>滕浩</t>
  </si>
  <si>
    <t>14154306</t>
  </si>
  <si>
    <t>黎阳中</t>
  </si>
  <si>
    <t>14154254</t>
  </si>
  <si>
    <t>万崎臣</t>
  </si>
  <si>
    <t>14115060</t>
  </si>
  <si>
    <t>韩梅</t>
  </si>
  <si>
    <t>14155192</t>
  </si>
  <si>
    <t>黄博文</t>
  </si>
  <si>
    <t>14153325</t>
  </si>
  <si>
    <t>刘陪文</t>
  </si>
  <si>
    <t>14111006</t>
  </si>
  <si>
    <t>周江</t>
  </si>
  <si>
    <t>14152955</t>
  </si>
  <si>
    <t>周童童</t>
  </si>
  <si>
    <t>14155667</t>
  </si>
  <si>
    <t>陈彦彤</t>
  </si>
  <si>
    <t>14111102</t>
  </si>
  <si>
    <t>彭静</t>
  </si>
  <si>
    <t>14111706</t>
  </si>
  <si>
    <t>郑裕杰</t>
  </si>
  <si>
    <t>14111204</t>
  </si>
  <si>
    <t>周昀峰</t>
  </si>
  <si>
    <t>14155399</t>
  </si>
  <si>
    <t>陈炜</t>
  </si>
  <si>
    <t>14114384</t>
  </si>
  <si>
    <t>罗丹</t>
  </si>
  <si>
    <t>14154555</t>
  </si>
  <si>
    <t>刘斌杰</t>
  </si>
  <si>
    <t>13111496</t>
  </si>
  <si>
    <t>石可</t>
  </si>
  <si>
    <t>徐茂珂</t>
  </si>
  <si>
    <t>14153285</t>
  </si>
  <si>
    <t>赵春豪（入伍）</t>
  </si>
  <si>
    <t xml:space="preserve">年级：2015  专业：会计学    层次：本科    </t>
  </si>
  <si>
    <t>满分</t>
  </si>
  <si>
    <t>100±5</t>
  </si>
  <si>
    <t>15111014</t>
  </si>
  <si>
    <t>段俨珂</t>
  </si>
  <si>
    <t>15155571</t>
  </si>
  <si>
    <t>罗盼</t>
  </si>
  <si>
    <t>乔倩</t>
  </si>
  <si>
    <t>何启辉</t>
  </si>
  <si>
    <t>林友萍</t>
  </si>
  <si>
    <t>15153670</t>
  </si>
  <si>
    <t>余游</t>
  </si>
  <si>
    <t>张晓玲</t>
  </si>
  <si>
    <t>15151413</t>
  </si>
  <si>
    <t>孙丹阳</t>
  </si>
  <si>
    <t>杨洋</t>
  </si>
  <si>
    <t>15112768</t>
  </si>
  <si>
    <t>包秋洁</t>
  </si>
  <si>
    <t>15153154</t>
  </si>
  <si>
    <t>15156099</t>
  </si>
  <si>
    <t>杨姝怡</t>
  </si>
  <si>
    <t>15153761</t>
  </si>
  <si>
    <t>黄财群</t>
  </si>
  <si>
    <t>15114905</t>
  </si>
  <si>
    <t>左娟</t>
  </si>
  <si>
    <t>唐钰</t>
  </si>
  <si>
    <t>胡世焰</t>
  </si>
  <si>
    <t>苟明爽</t>
  </si>
  <si>
    <t>15113019</t>
  </si>
  <si>
    <t>陈卓慧</t>
  </si>
  <si>
    <t>15112898</t>
  </si>
  <si>
    <t>虞李霞</t>
  </si>
  <si>
    <t>何颖</t>
  </si>
  <si>
    <t>莫艮平</t>
  </si>
  <si>
    <t>袁海滨</t>
  </si>
  <si>
    <t>15115048</t>
  </si>
  <si>
    <t>张美丽</t>
  </si>
  <si>
    <t>张民慧</t>
  </si>
  <si>
    <t>15153493</t>
  </si>
  <si>
    <t>胡灿</t>
  </si>
  <si>
    <t>黄朝霞</t>
  </si>
  <si>
    <t>15155505</t>
  </si>
  <si>
    <t>余清</t>
  </si>
  <si>
    <t>周建路</t>
  </si>
  <si>
    <t>15153592</t>
  </si>
  <si>
    <t>车玮</t>
  </si>
  <si>
    <t>祝书越</t>
  </si>
  <si>
    <t>陈雨晗</t>
  </si>
  <si>
    <t>15153879</t>
  </si>
  <si>
    <t>张鹤影</t>
  </si>
  <si>
    <t>揭顺霞</t>
  </si>
  <si>
    <t>陈娟</t>
  </si>
  <si>
    <t>张燕灵</t>
  </si>
  <si>
    <t>15154431</t>
  </si>
  <si>
    <t>喻巧玲</t>
  </si>
  <si>
    <t>15153673</t>
  </si>
  <si>
    <t>廖星晨</t>
  </si>
  <si>
    <t>15153713</t>
  </si>
  <si>
    <t>刘怡</t>
  </si>
  <si>
    <t>龚谊梅</t>
  </si>
  <si>
    <t>15111508</t>
  </si>
  <si>
    <t>石园园</t>
  </si>
  <si>
    <t>15151145</t>
  </si>
  <si>
    <t>舒苗</t>
  </si>
  <si>
    <t>杨敏</t>
  </si>
  <si>
    <t>15154372</t>
  </si>
  <si>
    <t>盛稚芩</t>
  </si>
  <si>
    <t>15111822</t>
  </si>
  <si>
    <t>廖佳辉</t>
  </si>
  <si>
    <t>魏蔹骄</t>
  </si>
  <si>
    <t>15115212</t>
  </si>
  <si>
    <t>王璟文</t>
  </si>
  <si>
    <t>宋燕</t>
  </si>
  <si>
    <t>吉文</t>
  </si>
  <si>
    <t>秦雪</t>
  </si>
  <si>
    <t>冯中华</t>
  </si>
  <si>
    <t>44.3</t>
  </si>
  <si>
    <t>杨桂英</t>
  </si>
  <si>
    <t>张秀萍</t>
  </si>
  <si>
    <t>15112781</t>
  </si>
  <si>
    <t>周晶</t>
  </si>
  <si>
    <t>向丹</t>
  </si>
  <si>
    <t>15112536</t>
  </si>
  <si>
    <t>郭瑞雪</t>
  </si>
  <si>
    <t>孙寒菊</t>
  </si>
  <si>
    <t>唐一鑫</t>
  </si>
  <si>
    <t>15155761</t>
  </si>
  <si>
    <t>赵旻雪</t>
  </si>
  <si>
    <t>刘德治</t>
  </si>
  <si>
    <t>孙小亚</t>
  </si>
  <si>
    <t>张珊珊</t>
  </si>
  <si>
    <t>15112336</t>
  </si>
  <si>
    <t>邓茂林</t>
  </si>
  <si>
    <t>15151412</t>
  </si>
  <si>
    <t>蒋欢</t>
  </si>
  <si>
    <t>15153435</t>
  </si>
  <si>
    <t>曹燕婷</t>
  </si>
  <si>
    <t>42.7</t>
  </si>
  <si>
    <t>15153426</t>
  </si>
  <si>
    <t>向妍颖</t>
  </si>
  <si>
    <t xml:space="preserve"> 张奕</t>
  </si>
  <si>
    <t>胡友玲</t>
  </si>
  <si>
    <t>吴晓庆</t>
  </si>
  <si>
    <t>同晓薇</t>
  </si>
  <si>
    <t>刘欢</t>
  </si>
  <si>
    <t>42.9</t>
  </si>
  <si>
    <t>15114892</t>
  </si>
  <si>
    <t>韦祎</t>
  </si>
  <si>
    <t>15153625</t>
  </si>
  <si>
    <t>吴倩昕</t>
  </si>
  <si>
    <t>吕婷婷</t>
  </si>
  <si>
    <t>牛曼维</t>
  </si>
  <si>
    <t>15154434</t>
  </si>
  <si>
    <t>赵欢</t>
  </si>
  <si>
    <t>唐雯雯</t>
  </si>
  <si>
    <t>张雪琴</t>
  </si>
  <si>
    <t>15155926</t>
  </si>
  <si>
    <t>白如玉</t>
  </si>
  <si>
    <t>15112352</t>
  </si>
  <si>
    <t>15112431</t>
  </si>
  <si>
    <t>张雪</t>
  </si>
  <si>
    <t>谭荧霞</t>
  </si>
  <si>
    <t>15153880</t>
  </si>
  <si>
    <t>邹靖</t>
  </si>
  <si>
    <t>15154440</t>
  </si>
  <si>
    <t>王庆</t>
  </si>
  <si>
    <t>43.1</t>
  </si>
  <si>
    <t>15154063</t>
  </si>
  <si>
    <t>李欢</t>
  </si>
  <si>
    <t>闫欢</t>
  </si>
  <si>
    <t>15154045</t>
  </si>
  <si>
    <t>彭小霞</t>
  </si>
  <si>
    <t>15153538</t>
  </si>
  <si>
    <t>况婕</t>
  </si>
  <si>
    <t>刘琴琴</t>
  </si>
  <si>
    <t>15154679</t>
  </si>
  <si>
    <t>杨晶</t>
  </si>
  <si>
    <t>15112157</t>
  </si>
  <si>
    <t>杨梦帆</t>
  </si>
  <si>
    <t>赖霞</t>
  </si>
  <si>
    <t>15154732</t>
  </si>
  <si>
    <t>杨小佳</t>
  </si>
  <si>
    <t>15112252</t>
  </si>
  <si>
    <t>杨京菁</t>
  </si>
  <si>
    <t>15153724</t>
  </si>
  <si>
    <t>梁香</t>
  </si>
  <si>
    <t>翟林</t>
  </si>
  <si>
    <t>15154654</t>
  </si>
  <si>
    <t>张燕菊</t>
  </si>
  <si>
    <t>丁娟</t>
  </si>
  <si>
    <t>15115045</t>
  </si>
  <si>
    <t>吴轶婕</t>
  </si>
  <si>
    <t>杨立</t>
  </si>
  <si>
    <t>15154230</t>
  </si>
  <si>
    <t>乔渝</t>
  </si>
  <si>
    <t>15115270</t>
  </si>
  <si>
    <t>胡静</t>
  </si>
  <si>
    <t>王娇</t>
  </si>
  <si>
    <t>42.5</t>
  </si>
  <si>
    <t>15111040</t>
  </si>
  <si>
    <t>黄丽</t>
  </si>
  <si>
    <t>15100921</t>
  </si>
  <si>
    <t>周嘉慧</t>
  </si>
  <si>
    <t>唐本红</t>
  </si>
  <si>
    <t>邓渝渝</t>
  </si>
  <si>
    <t>王春霞</t>
  </si>
  <si>
    <t>黄爱家</t>
  </si>
  <si>
    <t>15113136</t>
  </si>
  <si>
    <t>何雨霜</t>
  </si>
  <si>
    <t>15112188</t>
  </si>
  <si>
    <t>李林倚</t>
  </si>
  <si>
    <t>15155736</t>
  </si>
  <si>
    <t>王颖</t>
  </si>
  <si>
    <t>陈妍</t>
  </si>
  <si>
    <t>40.5</t>
  </si>
  <si>
    <t>付守琴</t>
  </si>
  <si>
    <t>15112626</t>
  </si>
  <si>
    <t>罗德美</t>
  </si>
  <si>
    <t>向佳</t>
  </si>
  <si>
    <t>15112017</t>
  </si>
  <si>
    <t>吴凯思</t>
  </si>
  <si>
    <t>15153415</t>
  </si>
  <si>
    <t>杨小玉</t>
  </si>
  <si>
    <t>唐玉莲</t>
  </si>
  <si>
    <t>陶娅</t>
  </si>
  <si>
    <t>谭梦倩</t>
  </si>
  <si>
    <t>41.3</t>
  </si>
  <si>
    <t>邓涵</t>
  </si>
  <si>
    <t>朱妤钦</t>
  </si>
  <si>
    <t>邓卓思</t>
  </si>
  <si>
    <t>龚辉</t>
  </si>
  <si>
    <t>崔秋霞</t>
  </si>
  <si>
    <t>罗艺</t>
  </si>
  <si>
    <t>尹静</t>
  </si>
  <si>
    <t>陈香凝</t>
  </si>
  <si>
    <t>15111034</t>
  </si>
  <si>
    <t>吕珍</t>
  </si>
  <si>
    <t>郭夏涵</t>
  </si>
  <si>
    <t>15112900</t>
  </si>
  <si>
    <t>杨欢</t>
  </si>
  <si>
    <t>15112559</t>
  </si>
  <si>
    <t>贺如莉</t>
  </si>
  <si>
    <t>何彦</t>
  </si>
  <si>
    <t>15112325</t>
  </si>
  <si>
    <t>李晓佳</t>
  </si>
  <si>
    <t>刘廷廷</t>
  </si>
  <si>
    <t>卜美英</t>
  </si>
  <si>
    <t>15112077</t>
  </si>
  <si>
    <t>邝励</t>
  </si>
  <si>
    <t>15112022</t>
  </si>
  <si>
    <t>石静远</t>
  </si>
  <si>
    <t>15154633</t>
  </si>
  <si>
    <t>阳邻</t>
  </si>
  <si>
    <t xml:space="preserve">  汪雪迎</t>
  </si>
  <si>
    <t>15154488</t>
  </si>
  <si>
    <t>刘倬霖</t>
  </si>
  <si>
    <t>彭灿</t>
  </si>
  <si>
    <t>15154001</t>
  </si>
  <si>
    <t>陕韦</t>
  </si>
  <si>
    <t>15153446</t>
  </si>
  <si>
    <t>严小林</t>
  </si>
  <si>
    <t>蒋珊珊</t>
  </si>
  <si>
    <t>余秋瑾</t>
  </si>
  <si>
    <t>15112583</t>
  </si>
  <si>
    <t>李英姿</t>
  </si>
  <si>
    <t>王忠伟</t>
  </si>
  <si>
    <t xml:space="preserve"> 李冰冰</t>
  </si>
  <si>
    <t>15153882</t>
  </si>
  <si>
    <t>陶黄利</t>
  </si>
  <si>
    <t>缪星</t>
  </si>
  <si>
    <t>15155641</t>
  </si>
  <si>
    <t>宗桔</t>
  </si>
  <si>
    <t>15112746</t>
  </si>
  <si>
    <t>郭丹妮</t>
  </si>
  <si>
    <t>陈美英</t>
  </si>
  <si>
    <t>陈余</t>
  </si>
  <si>
    <t>15155790</t>
  </si>
  <si>
    <t>俞晓嘉</t>
  </si>
  <si>
    <t>15112660</t>
  </si>
  <si>
    <t>李妍</t>
  </si>
  <si>
    <t>李灵芝</t>
  </si>
  <si>
    <t>15112345</t>
  </si>
  <si>
    <t>祝红梅</t>
  </si>
  <si>
    <t>余馨</t>
  </si>
  <si>
    <t>15155594</t>
  </si>
  <si>
    <t>袁铭蔚</t>
  </si>
  <si>
    <t>15112444</t>
  </si>
  <si>
    <t>李婷</t>
  </si>
  <si>
    <t>贾鑫</t>
  </si>
  <si>
    <t>15116207</t>
  </si>
  <si>
    <t>邹荣</t>
  </si>
  <si>
    <t>陈粤</t>
  </si>
  <si>
    <t xml:space="preserve">  李永涛</t>
  </si>
  <si>
    <t>15153506</t>
  </si>
  <si>
    <t>沈雪梅</t>
  </si>
  <si>
    <t>朱爽</t>
  </si>
  <si>
    <t>邱诗诗</t>
  </si>
  <si>
    <t xml:space="preserve">  刘彩</t>
  </si>
  <si>
    <t>邹崇秀</t>
  </si>
  <si>
    <t>石蕊</t>
  </si>
  <si>
    <t>刘明</t>
  </si>
  <si>
    <t>15116088</t>
  </si>
  <si>
    <t>魏源</t>
  </si>
  <si>
    <t>15112872</t>
  </si>
  <si>
    <t>熊思程</t>
  </si>
  <si>
    <t>梁圆圆</t>
  </si>
  <si>
    <t>吴维</t>
  </si>
  <si>
    <t>15112314</t>
  </si>
  <si>
    <t>张骞予</t>
  </si>
  <si>
    <t>15154295</t>
  </si>
  <si>
    <t>卢亚萍</t>
  </si>
  <si>
    <t>15112606</t>
  </si>
  <si>
    <t>饶冲亮</t>
  </si>
  <si>
    <t>李璐娟</t>
  </si>
  <si>
    <t>付珊珊</t>
  </si>
  <si>
    <t>穆均</t>
  </si>
  <si>
    <t>15153372</t>
  </si>
  <si>
    <t>王垚</t>
  </si>
  <si>
    <t>欧祥坤</t>
  </si>
  <si>
    <t xml:space="preserve">  郝怡</t>
  </si>
  <si>
    <t>15100935</t>
  </si>
  <si>
    <t>林颖</t>
  </si>
  <si>
    <t>15155080</t>
  </si>
  <si>
    <t>翁翎</t>
  </si>
  <si>
    <t>蒋越月</t>
  </si>
  <si>
    <t>杨理杰</t>
  </si>
  <si>
    <t>15113024</t>
  </si>
  <si>
    <t>刘力萍</t>
  </si>
  <si>
    <t>王嘉豪</t>
  </si>
  <si>
    <t>朱雅静</t>
  </si>
  <si>
    <t>李诗华</t>
  </si>
  <si>
    <t>15115673</t>
  </si>
  <si>
    <t>王琦琪</t>
  </si>
  <si>
    <t xml:space="preserve">  蹇有秘</t>
  </si>
  <si>
    <t>江筱筱</t>
  </si>
  <si>
    <t>15154983</t>
  </si>
  <si>
    <t>郭宝玉</t>
  </si>
  <si>
    <t>15112794</t>
  </si>
  <si>
    <t>15112237</t>
  </si>
  <si>
    <t>李秋婷</t>
  </si>
  <si>
    <t>程华玉</t>
  </si>
  <si>
    <t>曹姗</t>
  </si>
  <si>
    <t>15154817</t>
  </si>
  <si>
    <t>卢小倩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</si>
  <si>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5153728</t>
    </r>
  </si>
  <si>
    <t>祝雅雯</t>
  </si>
  <si>
    <t>15153945</t>
  </si>
  <si>
    <t>周露</t>
  </si>
  <si>
    <t>熊美玲</t>
  </si>
  <si>
    <t xml:space="preserve">  覃小芳</t>
  </si>
  <si>
    <t>黄幻</t>
  </si>
  <si>
    <t>15112079</t>
  </si>
  <si>
    <t>文宏羽</t>
  </si>
  <si>
    <t>15154703</t>
  </si>
  <si>
    <t>李劲松</t>
  </si>
  <si>
    <t>罗小妹</t>
  </si>
  <si>
    <t>15112125</t>
  </si>
  <si>
    <t>曹瀚文</t>
  </si>
  <si>
    <t xml:space="preserve">  岳怡霖</t>
  </si>
  <si>
    <t>15153315</t>
  </si>
  <si>
    <t>施彦华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</si>
  <si>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5112538</t>
    </r>
  </si>
  <si>
    <t>周媛媛</t>
  </si>
  <si>
    <t>钱燕</t>
  </si>
  <si>
    <t>余洋洋</t>
  </si>
  <si>
    <t>叶宸樱</t>
  </si>
  <si>
    <t xml:space="preserve">  刘佳丽</t>
  </si>
  <si>
    <t>闫晶晶</t>
  </si>
  <si>
    <t>15112902</t>
  </si>
  <si>
    <t>陈鸣</t>
  </si>
  <si>
    <t>15154507</t>
  </si>
  <si>
    <t>任鑫</t>
  </si>
  <si>
    <t>何兴雪</t>
  </si>
  <si>
    <t>36.6</t>
  </si>
  <si>
    <t>张静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</si>
  <si>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5112588</t>
    </r>
  </si>
  <si>
    <t>邓婷婷</t>
  </si>
  <si>
    <t>钟欢欢</t>
  </si>
  <si>
    <t>陈琳</t>
  </si>
  <si>
    <t>15115704</t>
  </si>
  <si>
    <t>宗爱雪</t>
  </si>
  <si>
    <t>吴静</t>
  </si>
  <si>
    <t>陈剑容</t>
  </si>
  <si>
    <t>向定旺</t>
  </si>
  <si>
    <t>38.8</t>
  </si>
  <si>
    <t>何玲</t>
  </si>
  <si>
    <t>15153831</t>
  </si>
  <si>
    <t>秦川</t>
  </si>
  <si>
    <t>卓欢</t>
  </si>
  <si>
    <t>15154124</t>
  </si>
  <si>
    <t>罗霜</t>
  </si>
  <si>
    <t>何思妤</t>
  </si>
  <si>
    <t>15153179</t>
  </si>
  <si>
    <t>湛玮雪</t>
  </si>
  <si>
    <t>张爱玲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</si>
  <si>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5112798</t>
    </r>
  </si>
  <si>
    <t>王薇薇</t>
  </si>
  <si>
    <t>15116294</t>
  </si>
  <si>
    <t>郑勇</t>
  </si>
  <si>
    <t>15112054</t>
  </si>
  <si>
    <t>赵本行</t>
  </si>
  <si>
    <t>康熙</t>
  </si>
  <si>
    <t>冯中情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</si>
  <si>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5111965</t>
    </r>
  </si>
  <si>
    <t>余佳盈</t>
  </si>
  <si>
    <t>张有琦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</si>
  <si>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5154131</t>
    </r>
  </si>
  <si>
    <t>刘玉晗</t>
  </si>
  <si>
    <t>15112031</t>
  </si>
  <si>
    <t>李莉</t>
  </si>
  <si>
    <t>刘川雨</t>
  </si>
  <si>
    <t>15111889</t>
  </si>
  <si>
    <t>吕雪</t>
  </si>
  <si>
    <t>15112407</t>
  </si>
  <si>
    <t>龚雪丽</t>
  </si>
  <si>
    <t>15111869</t>
  </si>
  <si>
    <t>潘盛琴</t>
  </si>
  <si>
    <t>15112441</t>
  </si>
  <si>
    <t>朱山山</t>
  </si>
  <si>
    <t>15154466</t>
  </si>
  <si>
    <t>周洁</t>
  </si>
  <si>
    <t>15155009</t>
  </si>
  <si>
    <t>15155245</t>
  </si>
  <si>
    <t>范喆琳</t>
  </si>
  <si>
    <t>王霜</t>
  </si>
  <si>
    <t>15112002</t>
  </si>
  <si>
    <t>江棂霜</t>
  </si>
  <si>
    <t>15115200</t>
  </si>
  <si>
    <t>李逸姣</t>
  </si>
  <si>
    <t>陈倩</t>
  </si>
  <si>
    <t>15155796</t>
  </si>
  <si>
    <t>罗紫圆</t>
  </si>
  <si>
    <t>郭顺宇</t>
  </si>
  <si>
    <t>15112869</t>
  </si>
  <si>
    <t>景丽漪</t>
  </si>
  <si>
    <t>豆镕欢</t>
  </si>
  <si>
    <t>黄名言</t>
  </si>
  <si>
    <t>刘彦哲</t>
  </si>
  <si>
    <t>孟娇娇</t>
  </si>
  <si>
    <t>15154391</t>
  </si>
  <si>
    <t>刘议方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</si>
  <si>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5154009</t>
    </r>
  </si>
  <si>
    <t>杨洁</t>
  </si>
  <si>
    <t>15112666</t>
  </si>
  <si>
    <t>张华鑫</t>
  </si>
  <si>
    <t>15112130</t>
  </si>
  <si>
    <t>陈冰鉴</t>
  </si>
  <si>
    <t>15112216</t>
  </si>
  <si>
    <t>张可彬</t>
  </si>
  <si>
    <t>李春芳</t>
  </si>
  <si>
    <t>王文康</t>
  </si>
  <si>
    <t>曹颖</t>
  </si>
  <si>
    <t>余茂源</t>
  </si>
  <si>
    <t>15155745</t>
  </si>
  <si>
    <t>孙梦雅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</si>
  <si>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5153532</t>
    </r>
  </si>
  <si>
    <t>汪晓伶</t>
  </si>
  <si>
    <t>汪艳</t>
  </si>
  <si>
    <t>37.3</t>
  </si>
  <si>
    <t>15112498</t>
  </si>
  <si>
    <t>杜欢</t>
  </si>
  <si>
    <t>15115309</t>
  </si>
  <si>
    <t>付蕊</t>
  </si>
  <si>
    <t xml:space="preserve">  孙祥庆</t>
  </si>
  <si>
    <t>唐卫</t>
  </si>
  <si>
    <t>15112038</t>
  </si>
  <si>
    <t>成灵</t>
  </si>
  <si>
    <t>15112894</t>
  </si>
  <si>
    <t>王诗敏</t>
  </si>
  <si>
    <t>15112856</t>
  </si>
  <si>
    <t>谢丽平</t>
  </si>
  <si>
    <t>王自垚</t>
  </si>
  <si>
    <t>15150948</t>
  </si>
  <si>
    <t>王琴</t>
  </si>
  <si>
    <t>叶露</t>
  </si>
  <si>
    <t>蓝华苹</t>
  </si>
  <si>
    <t>胡家莉</t>
  </si>
  <si>
    <t>程芫</t>
  </si>
  <si>
    <t>黄永娇</t>
  </si>
  <si>
    <t>15153209</t>
  </si>
  <si>
    <t>刘学君</t>
  </si>
  <si>
    <t>15114913</t>
  </si>
  <si>
    <t>周芾</t>
  </si>
  <si>
    <t>15112788</t>
  </si>
  <si>
    <t>杨博雅</t>
  </si>
  <si>
    <t>15112382</t>
  </si>
  <si>
    <t>傅相杰</t>
  </si>
  <si>
    <t>杨延涓</t>
  </si>
  <si>
    <t>邱时敏</t>
  </si>
  <si>
    <t>雷鸣</t>
  </si>
  <si>
    <t>15112718</t>
  </si>
  <si>
    <t>补洪林</t>
  </si>
  <si>
    <t>15116092</t>
  </si>
  <si>
    <t>葛佳玮</t>
  </si>
  <si>
    <t>15112133</t>
  </si>
  <si>
    <t>唐睿雪</t>
  </si>
  <si>
    <t>谭浩蓝</t>
  </si>
  <si>
    <t>15112279</t>
  </si>
  <si>
    <t>阳宜益</t>
  </si>
  <si>
    <t>周艳</t>
  </si>
  <si>
    <t>15115273</t>
  </si>
  <si>
    <t>龚舒雅</t>
  </si>
  <si>
    <t>夏婷婷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</si>
  <si>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5153793</t>
    </r>
  </si>
  <si>
    <t>王丽婷</t>
  </si>
  <si>
    <t>15112353</t>
  </si>
  <si>
    <t>刘汭</t>
  </si>
  <si>
    <t>赵新苑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</si>
  <si>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5154133</t>
    </r>
  </si>
  <si>
    <t>陈思文</t>
  </si>
  <si>
    <t>15112532</t>
  </si>
  <si>
    <t>杨玉菡</t>
  </si>
  <si>
    <t>15155768</t>
  </si>
  <si>
    <t>徐思媛</t>
  </si>
  <si>
    <t>周娅</t>
  </si>
  <si>
    <t>15115679</t>
  </si>
  <si>
    <t>石雪</t>
  </si>
  <si>
    <t>任雁宇</t>
  </si>
  <si>
    <t>朱路路</t>
  </si>
  <si>
    <t>罗润华</t>
  </si>
  <si>
    <t>王致皓</t>
  </si>
  <si>
    <t>15153547</t>
  </si>
  <si>
    <t>曹还师</t>
  </si>
  <si>
    <t>15111833</t>
  </si>
  <si>
    <t>易安琪</t>
  </si>
  <si>
    <t>王艺蒙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</si>
  <si>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5112595</t>
    </r>
  </si>
  <si>
    <t>姜林君</t>
  </si>
  <si>
    <t>周玲玲</t>
  </si>
  <si>
    <t>15112522</t>
  </si>
  <si>
    <t>彭玲</t>
  </si>
  <si>
    <t>张杰茹</t>
  </si>
  <si>
    <t>36.5</t>
  </si>
  <si>
    <t>15155264</t>
  </si>
  <si>
    <t>余自然</t>
  </si>
  <si>
    <t>15155872</t>
  </si>
  <si>
    <t>高文昕</t>
  </si>
  <si>
    <t>15153886</t>
  </si>
  <si>
    <t>易念</t>
  </si>
  <si>
    <t>15112019</t>
  </si>
  <si>
    <t>牟明皓</t>
  </si>
  <si>
    <t>15154308</t>
  </si>
  <si>
    <t>黎彬</t>
  </si>
  <si>
    <t>15111795</t>
  </si>
  <si>
    <t>王凯仪</t>
  </si>
  <si>
    <t>15112571</t>
  </si>
  <si>
    <t>邓杰</t>
  </si>
  <si>
    <t>15153905</t>
  </si>
  <si>
    <t>邓利川</t>
  </si>
  <si>
    <t>15112725</t>
  </si>
  <si>
    <t>张瑞玲</t>
  </si>
  <si>
    <t>15112733</t>
  </si>
  <si>
    <t>杨燕琴</t>
  </si>
  <si>
    <t>15113116</t>
  </si>
  <si>
    <t>杨渝</t>
  </si>
  <si>
    <t>15111865</t>
  </si>
  <si>
    <t>李童</t>
  </si>
  <si>
    <t>15154232</t>
  </si>
  <si>
    <t>张奉淋</t>
  </si>
  <si>
    <t>15111805</t>
  </si>
  <si>
    <t>曹国慧</t>
  </si>
  <si>
    <t>15112558</t>
  </si>
  <si>
    <t>冉红琳</t>
  </si>
  <si>
    <t>张诗琪</t>
  </si>
  <si>
    <t>15111005</t>
  </si>
  <si>
    <t>张峧</t>
  </si>
  <si>
    <t>邱帅</t>
  </si>
  <si>
    <t>4.25</t>
  </si>
  <si>
    <t>王翠玲</t>
  </si>
  <si>
    <t>15112011</t>
  </si>
  <si>
    <t>黄璐</t>
  </si>
  <si>
    <t>15154765</t>
  </si>
  <si>
    <t>王灵巧</t>
  </si>
  <si>
    <t>15112539</t>
  </si>
  <si>
    <t>陈香伶</t>
  </si>
  <si>
    <t>刘婷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</si>
  <si>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5112470</t>
    </r>
  </si>
  <si>
    <t>罗嘉怡</t>
  </si>
  <si>
    <t>王达冰</t>
  </si>
  <si>
    <t>15153939</t>
  </si>
  <si>
    <t>皮浩铭</t>
  </si>
  <si>
    <t>15154142</t>
  </si>
  <si>
    <t>吕芳</t>
  </si>
  <si>
    <t>祖洋</t>
  </si>
  <si>
    <t xml:space="preserve">  李帅</t>
  </si>
  <si>
    <t>15112675</t>
  </si>
  <si>
    <t>田祯</t>
  </si>
  <si>
    <t>唐文娇</t>
  </si>
  <si>
    <t>李爽</t>
  </si>
  <si>
    <t>15154560</t>
  </si>
  <si>
    <t>殷炼迪</t>
  </si>
  <si>
    <t>姜俊竹</t>
  </si>
  <si>
    <t>郑苗</t>
  </si>
  <si>
    <t>黄冯</t>
  </si>
  <si>
    <t>35.8</t>
  </si>
  <si>
    <t>15112253</t>
  </si>
  <si>
    <t>游贤容</t>
  </si>
  <si>
    <t>15112317</t>
  </si>
  <si>
    <t>邹宛芸</t>
  </si>
  <si>
    <t>黄赛琳</t>
  </si>
  <si>
    <t>熊凤玲</t>
  </si>
  <si>
    <t>肖青英</t>
  </si>
  <si>
    <t>潘子晗</t>
  </si>
  <si>
    <t>15112121</t>
  </si>
  <si>
    <t>冷定园</t>
  </si>
  <si>
    <t>15154132</t>
  </si>
  <si>
    <t>何丽</t>
  </si>
  <si>
    <t>15153786</t>
  </si>
  <si>
    <t>唐雪</t>
  </si>
  <si>
    <t xml:space="preserve">  张玉飞</t>
  </si>
  <si>
    <t>陈政光</t>
  </si>
  <si>
    <t>15154719</t>
  </si>
  <si>
    <t>曾浩</t>
  </si>
  <si>
    <t>万霖</t>
  </si>
  <si>
    <t xml:space="preserve">  万洪均</t>
  </si>
  <si>
    <t>15112846</t>
  </si>
  <si>
    <t>付中明</t>
  </si>
  <si>
    <t>15111810</t>
  </si>
  <si>
    <t>陈思妤</t>
  </si>
  <si>
    <t>王雪姣</t>
  </si>
  <si>
    <t>15112631</t>
  </si>
  <si>
    <t>邹露</t>
  </si>
  <si>
    <t>15153929</t>
  </si>
  <si>
    <t>谭榕川</t>
  </si>
  <si>
    <t>曾舜威</t>
  </si>
  <si>
    <t>15154652</t>
  </si>
  <si>
    <t>袁建新</t>
  </si>
  <si>
    <t>杜中文</t>
  </si>
  <si>
    <t>鲁薇</t>
  </si>
  <si>
    <t>34.9</t>
  </si>
  <si>
    <t>熊雨晨</t>
  </si>
  <si>
    <t>冯千</t>
  </si>
  <si>
    <t>15112748</t>
  </si>
  <si>
    <t>王丝丝</t>
  </si>
  <si>
    <t>15115274</t>
  </si>
  <si>
    <t>15151562</t>
  </si>
  <si>
    <t>秦浩</t>
  </si>
  <si>
    <t>田永艳</t>
  </si>
  <si>
    <t>严天成</t>
  </si>
  <si>
    <t>15151640</t>
  </si>
  <si>
    <t>余景捷</t>
  </si>
  <si>
    <t>李娟</t>
  </si>
  <si>
    <t>邓园艺</t>
  </si>
  <si>
    <t>刘博文</t>
  </si>
  <si>
    <t>15154367</t>
  </si>
  <si>
    <t>刘鑫玥</t>
  </si>
  <si>
    <t>15154646</t>
  </si>
  <si>
    <t>梁馨月</t>
  </si>
  <si>
    <t>马于凌</t>
  </si>
  <si>
    <t>曾聪</t>
  </si>
  <si>
    <t>陈荣露</t>
  </si>
  <si>
    <t>15112665</t>
  </si>
  <si>
    <t>史丹</t>
  </si>
  <si>
    <t>15111929</t>
  </si>
  <si>
    <t>15112310</t>
  </si>
  <si>
    <t>孙莎莎</t>
  </si>
  <si>
    <t>15112040</t>
  </si>
  <si>
    <t>谭娜</t>
  </si>
  <si>
    <t>郑雪梅</t>
  </si>
  <si>
    <t>33.9</t>
  </si>
  <si>
    <t>15153810</t>
  </si>
  <si>
    <t>应立</t>
  </si>
  <si>
    <t>郝一帆</t>
  </si>
  <si>
    <t>吴杰</t>
  </si>
  <si>
    <t>吴建嫦</t>
  </si>
  <si>
    <t>粱春艳</t>
  </si>
  <si>
    <t>34.6</t>
  </si>
  <si>
    <t>15112848</t>
  </si>
  <si>
    <t>李佳佳</t>
  </si>
  <si>
    <t>侯玉凤</t>
  </si>
  <si>
    <t>15112136</t>
  </si>
  <si>
    <t>朱雅欣</t>
  </si>
  <si>
    <t>杜梦瑶</t>
  </si>
  <si>
    <t>15154213</t>
  </si>
  <si>
    <t>冉莹</t>
  </si>
  <si>
    <t>刘彦君</t>
  </si>
  <si>
    <t>杨宇炯</t>
  </si>
  <si>
    <t>张露思</t>
  </si>
  <si>
    <t>34.5</t>
  </si>
  <si>
    <t>罗舟婷</t>
  </si>
  <si>
    <t>李颂艳</t>
  </si>
  <si>
    <t>15112281</t>
  </si>
  <si>
    <t>张思琴</t>
  </si>
  <si>
    <t>吕真</t>
  </si>
  <si>
    <t>34.1</t>
  </si>
  <si>
    <t>李涵艺</t>
  </si>
  <si>
    <t>15112821</t>
  </si>
  <si>
    <t>叶红丽</t>
  </si>
  <si>
    <t>15154623</t>
  </si>
  <si>
    <t>张瑞麟</t>
  </si>
  <si>
    <t>刘艳</t>
  </si>
  <si>
    <t>15112605</t>
  </si>
  <si>
    <t>官鑫</t>
  </si>
  <si>
    <t>欧苹</t>
  </si>
  <si>
    <t>15112349</t>
  </si>
  <si>
    <t>喻谊梦</t>
  </si>
  <si>
    <t>杨娜</t>
  </si>
  <si>
    <t>陆之敬</t>
  </si>
  <si>
    <t>15114926</t>
  </si>
  <si>
    <t>孙君</t>
  </si>
  <si>
    <t>15112290</t>
  </si>
  <si>
    <t>廖家菱</t>
  </si>
  <si>
    <t>胡莲花</t>
  </si>
  <si>
    <t>秦慧</t>
  </si>
  <si>
    <t>张可心</t>
  </si>
  <si>
    <t>罗智颖</t>
  </si>
  <si>
    <t>聂茂瑶</t>
  </si>
  <si>
    <t>15151453</t>
  </si>
  <si>
    <t>陆慧聪</t>
  </si>
  <si>
    <t>15112105</t>
  </si>
  <si>
    <t>张强</t>
  </si>
  <si>
    <t>15112634</t>
  </si>
  <si>
    <t>何雨</t>
  </si>
  <si>
    <t>张梦雪</t>
  </si>
  <si>
    <t>杨方琼</t>
  </si>
  <si>
    <t>15155834</t>
  </si>
  <si>
    <t>詹婷婷</t>
  </si>
  <si>
    <t>13111375</t>
  </si>
  <si>
    <t>杨帆</t>
  </si>
  <si>
    <t>陈莎莎</t>
  </si>
  <si>
    <t>15112895</t>
  </si>
  <si>
    <t>刘新月</t>
  </si>
  <si>
    <t>15153762</t>
  </si>
  <si>
    <t>王悦</t>
  </si>
  <si>
    <t>15154143</t>
  </si>
  <si>
    <t>张博文</t>
  </si>
  <si>
    <t>15156174</t>
  </si>
  <si>
    <t>宋晓云</t>
  </si>
  <si>
    <t>15112809</t>
  </si>
  <si>
    <t>康盈盈</t>
  </si>
  <si>
    <t>15100925</t>
  </si>
  <si>
    <t>邓程璨</t>
  </si>
  <si>
    <t>15112579</t>
  </si>
  <si>
    <t>张雅秋</t>
  </si>
  <si>
    <t>姚文静</t>
  </si>
  <si>
    <t>15112326</t>
  </si>
  <si>
    <t>吴奕霏</t>
  </si>
  <si>
    <t>15112006</t>
  </si>
  <si>
    <t>张瀚霖</t>
  </si>
  <si>
    <t>孙瑶</t>
  </si>
  <si>
    <t>魏丹</t>
  </si>
  <si>
    <t>15112726</t>
  </si>
  <si>
    <t>姜方倩</t>
  </si>
  <si>
    <t>马莉</t>
  </si>
  <si>
    <t>31.1</t>
  </si>
  <si>
    <t>15116312</t>
  </si>
  <si>
    <t>李雅娴</t>
  </si>
  <si>
    <t xml:space="preserve">  鲁利</t>
  </si>
  <si>
    <t>郑戎杰</t>
  </si>
  <si>
    <t>刘先桂</t>
  </si>
  <si>
    <t>赖冉</t>
  </si>
  <si>
    <t>15154181</t>
  </si>
  <si>
    <t>张芷荣</t>
  </si>
  <si>
    <t xml:space="preserve">  李婉晴</t>
  </si>
  <si>
    <t>张雪文</t>
  </si>
  <si>
    <t>田小勇</t>
  </si>
  <si>
    <t>31.0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</si>
  <si>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5112767</t>
    </r>
  </si>
  <si>
    <t>卢承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</si>
  <si>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5111933</t>
    </r>
  </si>
  <si>
    <t>刘梅</t>
  </si>
  <si>
    <t>15155239</t>
  </si>
  <si>
    <t>张焱昊</t>
  </si>
  <si>
    <t>杨玲</t>
  </si>
  <si>
    <t>邓雅文</t>
  </si>
  <si>
    <t>龚妮娜</t>
  </si>
  <si>
    <t>15112348</t>
  </si>
  <si>
    <t>熊强</t>
  </si>
  <si>
    <t>15153970</t>
  </si>
  <si>
    <t>杨媛媛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</si>
  <si>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5112520</t>
    </r>
  </si>
  <si>
    <t>岳吉华</t>
  </si>
  <si>
    <t>15155733</t>
  </si>
  <si>
    <t>刘薇</t>
  </si>
  <si>
    <t>李玉立</t>
  </si>
  <si>
    <t>陈楠</t>
  </si>
  <si>
    <t>张韵</t>
  </si>
  <si>
    <t>唐云莲</t>
  </si>
  <si>
    <t>李佳珏</t>
  </si>
  <si>
    <t>孙琪</t>
  </si>
  <si>
    <t>15112589</t>
  </si>
  <si>
    <t>杨丽灵</t>
  </si>
  <si>
    <t>15112287</t>
  </si>
  <si>
    <t>杨斯滟</t>
  </si>
  <si>
    <t>朱芯玥</t>
  </si>
  <si>
    <t>32.4</t>
  </si>
  <si>
    <t>15154546</t>
  </si>
  <si>
    <t>李翼</t>
  </si>
  <si>
    <t>樊昊天</t>
  </si>
  <si>
    <t>郑云小</t>
  </si>
  <si>
    <t>张俊</t>
  </si>
  <si>
    <t>15110992</t>
  </si>
  <si>
    <t>张巍</t>
  </si>
  <si>
    <t>15112623</t>
  </si>
  <si>
    <t>谢艳玲</t>
  </si>
  <si>
    <t>张晓薇</t>
  </si>
  <si>
    <t>姜立伟</t>
  </si>
  <si>
    <t>何耀荔</t>
  </si>
  <si>
    <t>丁霞</t>
  </si>
  <si>
    <t>王善梅</t>
  </si>
  <si>
    <t>杨栓</t>
  </si>
  <si>
    <t xml:space="preserve">  刘艺</t>
  </si>
  <si>
    <t>黄银河</t>
  </si>
  <si>
    <t>15156217</t>
  </si>
  <si>
    <t>孙海琪</t>
  </si>
  <si>
    <t>梁可欣</t>
  </si>
  <si>
    <t>李发发</t>
  </si>
  <si>
    <t>谭婧</t>
  </si>
  <si>
    <t xml:space="preserve">  丰玉婷</t>
  </si>
  <si>
    <t>褚芳菡</t>
  </si>
  <si>
    <t>32.1</t>
  </si>
  <si>
    <t>胡光凤</t>
  </si>
  <si>
    <t>陶昱皓</t>
  </si>
  <si>
    <t>15112474</t>
  </si>
  <si>
    <t>唐晓琼</t>
  </si>
  <si>
    <t>王江晖</t>
  </si>
  <si>
    <t>孙娜</t>
  </si>
  <si>
    <t>姜文静</t>
  </si>
  <si>
    <t>15115108</t>
  </si>
  <si>
    <t>伊泰平</t>
  </si>
  <si>
    <t>15115120</t>
  </si>
  <si>
    <t>徐倩</t>
  </si>
  <si>
    <t>谢欣悦</t>
  </si>
  <si>
    <t>15115214</t>
  </si>
  <si>
    <t>李娇娇</t>
  </si>
  <si>
    <t>15112396</t>
  </si>
  <si>
    <t>陶琴</t>
  </si>
  <si>
    <t>付荣海</t>
  </si>
  <si>
    <t>熊鹃</t>
  </si>
  <si>
    <t>康海润</t>
  </si>
  <si>
    <t>王思颖</t>
  </si>
  <si>
    <t>15154183</t>
  </si>
  <si>
    <t>谭晓敏</t>
  </si>
  <si>
    <t xml:space="preserve">  胡翔</t>
  </si>
  <si>
    <t>富俊哲</t>
  </si>
  <si>
    <t>15112032</t>
  </si>
  <si>
    <t>申瑶</t>
  </si>
  <si>
    <t>范宇</t>
  </si>
  <si>
    <t xml:space="preserve">  蒋金磊</t>
  </si>
  <si>
    <t>15113008</t>
  </si>
  <si>
    <t>蒲相如</t>
  </si>
  <si>
    <t>15111845</t>
  </si>
  <si>
    <t>肖泽敏</t>
  </si>
  <si>
    <t>15153340</t>
  </si>
  <si>
    <t>汤鸣明</t>
  </si>
  <si>
    <t>倪圣卉</t>
  </si>
  <si>
    <t>王琛</t>
  </si>
  <si>
    <t xml:space="preserve">  彭文文</t>
  </si>
  <si>
    <t>15112519</t>
  </si>
  <si>
    <t>张鑫</t>
  </si>
  <si>
    <t>15155189</t>
  </si>
  <si>
    <t>张梁靓</t>
  </si>
  <si>
    <t>姚丽</t>
  </si>
  <si>
    <t>15112347</t>
  </si>
  <si>
    <t>桂茜</t>
  </si>
  <si>
    <t>15115675</t>
  </si>
  <si>
    <t>郭鑫迪</t>
  </si>
  <si>
    <t>15112743</t>
  </si>
  <si>
    <t>吴美侠</t>
  </si>
  <si>
    <t>张秋</t>
  </si>
  <si>
    <t>文艺</t>
  </si>
  <si>
    <t>张容</t>
  </si>
  <si>
    <t>15112829</t>
  </si>
  <si>
    <t>郑伊婧</t>
  </si>
  <si>
    <t>15112106</t>
  </si>
  <si>
    <t>满春梅</t>
  </si>
  <si>
    <t>胡智星</t>
  </si>
  <si>
    <t>吕梦秀</t>
  </si>
  <si>
    <t>15115713</t>
  </si>
  <si>
    <t>15112370</t>
  </si>
  <si>
    <t>樊一鸣</t>
  </si>
  <si>
    <t>李玲</t>
  </si>
  <si>
    <t>15154588</t>
  </si>
  <si>
    <t>钟倩</t>
  </si>
  <si>
    <t>陈俊节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</si>
  <si>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5112537</t>
    </r>
  </si>
  <si>
    <t>何敏</t>
  </si>
  <si>
    <t>杨海坪</t>
  </si>
  <si>
    <t>15112711</t>
  </si>
  <si>
    <t>谭艳</t>
  </si>
  <si>
    <t>袁敏</t>
  </si>
  <si>
    <t>15111945</t>
  </si>
  <si>
    <t>徐傲寒</t>
  </si>
  <si>
    <t>15112793</t>
  </si>
  <si>
    <t>晏诗雨</t>
  </si>
  <si>
    <t>杨文静</t>
  </si>
  <si>
    <t>15100907</t>
  </si>
  <si>
    <t>黄楚惠</t>
  </si>
  <si>
    <t>潘以玉</t>
  </si>
  <si>
    <t>左婷婷</t>
  </si>
  <si>
    <t>15116310</t>
  </si>
  <si>
    <t>张兆财</t>
  </si>
  <si>
    <t>15112107</t>
  </si>
  <si>
    <t>邓泓杰</t>
  </si>
  <si>
    <t>龚洪莲</t>
  </si>
  <si>
    <t>15114909</t>
  </si>
  <si>
    <t>许远凤</t>
  </si>
  <si>
    <t>赵婧怡</t>
  </si>
  <si>
    <t>15153643</t>
  </si>
  <si>
    <t>周薇</t>
  </si>
  <si>
    <t>张磊</t>
  </si>
  <si>
    <t>27.7</t>
  </si>
  <si>
    <t>15115380</t>
  </si>
  <si>
    <t>15112638</t>
  </si>
  <si>
    <t>张紫微</t>
  </si>
  <si>
    <t>15111533</t>
  </si>
  <si>
    <t>校博鑫</t>
  </si>
  <si>
    <t>高林晗</t>
  </si>
  <si>
    <t>15115210</t>
  </si>
  <si>
    <t>胡津源</t>
  </si>
  <si>
    <t>吴金霞</t>
  </si>
  <si>
    <t>卢曼曼</t>
  </si>
  <si>
    <t>15112557</t>
  </si>
  <si>
    <t>周适</t>
  </si>
  <si>
    <t xml:space="preserve">  顾若玲</t>
  </si>
  <si>
    <t>赵崇浩</t>
  </si>
  <si>
    <t>李志敏</t>
  </si>
  <si>
    <t>谭博文</t>
  </si>
  <si>
    <t>于浪</t>
  </si>
  <si>
    <t>15112818</t>
  </si>
  <si>
    <t>聂琦</t>
  </si>
  <si>
    <t>15112025</t>
  </si>
  <si>
    <t>代旋</t>
  </si>
  <si>
    <t>赵琼</t>
  </si>
  <si>
    <t>张晓丹</t>
  </si>
  <si>
    <t xml:space="preserve"> 李嘉莹</t>
  </si>
  <si>
    <t>秦冉冉</t>
  </si>
  <si>
    <t>陈芸</t>
  </si>
  <si>
    <t>李娜</t>
  </si>
  <si>
    <t>15112569</t>
  </si>
  <si>
    <t>陈浩</t>
  </si>
  <si>
    <t>15115208</t>
  </si>
  <si>
    <t>昌笑然</t>
  </si>
  <si>
    <t>15115658</t>
  </si>
  <si>
    <t>豆雨轩</t>
  </si>
  <si>
    <t xml:space="preserve"> 黄海军</t>
  </si>
  <si>
    <t>15111930</t>
  </si>
  <si>
    <t>刘航江</t>
  </si>
  <si>
    <t>徐米秋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</si>
  <si>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5112885</t>
    </r>
  </si>
  <si>
    <t>周敏</t>
  </si>
  <si>
    <t>15112887</t>
  </si>
  <si>
    <t>苏冯英</t>
  </si>
  <si>
    <t>李若锦</t>
  </si>
  <si>
    <t>29.3</t>
  </si>
  <si>
    <t>杨梦婷</t>
  </si>
  <si>
    <t>杨晨星</t>
  </si>
  <si>
    <t>刘琼</t>
  </si>
  <si>
    <t>李容</t>
  </si>
  <si>
    <t>15155804</t>
  </si>
  <si>
    <t>赵瑞祥</t>
  </si>
  <si>
    <t>李艳</t>
  </si>
  <si>
    <t>15154670</t>
  </si>
  <si>
    <t>殷小青</t>
  </si>
  <si>
    <t>朱放</t>
  </si>
  <si>
    <t>罗怡</t>
  </si>
  <si>
    <t>楼鑫</t>
  </si>
  <si>
    <t>15112618</t>
  </si>
  <si>
    <t>黄敏</t>
  </si>
  <si>
    <t>罗楚瑶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</si>
  <si>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5112306</t>
    </r>
  </si>
  <si>
    <t>郑本萌</t>
  </si>
  <si>
    <t>刘小华</t>
  </si>
  <si>
    <t>李晓</t>
  </si>
  <si>
    <t>雷晓倩</t>
  </si>
  <si>
    <t>钟丹</t>
  </si>
  <si>
    <t>王典</t>
  </si>
  <si>
    <t>肖梅</t>
  </si>
  <si>
    <t>张艺馨</t>
  </si>
  <si>
    <t>15111937</t>
  </si>
  <si>
    <t>唐雯琦</t>
  </si>
  <si>
    <t>15110993</t>
  </si>
  <si>
    <t>王浩</t>
  </si>
  <si>
    <t>陈玉俏</t>
  </si>
  <si>
    <t>杨梦媛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</si>
  <si>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5112518</t>
    </r>
  </si>
  <si>
    <t>杨小芹</t>
  </si>
  <si>
    <t>15115603</t>
  </si>
  <si>
    <t>苏雯婕</t>
  </si>
  <si>
    <t>刘远兴</t>
  </si>
  <si>
    <t>15156000</t>
  </si>
  <si>
    <t>石金文</t>
  </si>
  <si>
    <t>15153520</t>
  </si>
  <si>
    <t>魏馨</t>
  </si>
  <si>
    <t>徐赫显</t>
  </si>
  <si>
    <t>28.0</t>
  </si>
  <si>
    <t>15115111</t>
  </si>
  <si>
    <t>吴素云</t>
  </si>
  <si>
    <t>15155891</t>
  </si>
  <si>
    <t>刘佳敏</t>
  </si>
  <si>
    <t>15155825</t>
  </si>
  <si>
    <t>沈圆圆</t>
  </si>
  <si>
    <t>彭晨媛</t>
  </si>
  <si>
    <t>康耀心</t>
  </si>
  <si>
    <t>15155138</t>
  </si>
  <si>
    <t>彭均孟</t>
  </si>
  <si>
    <t>陈烨霜</t>
  </si>
  <si>
    <t>15115960</t>
  </si>
  <si>
    <t>包鑫文</t>
  </si>
  <si>
    <t xml:space="preserve">  马雪莹</t>
  </si>
  <si>
    <t>冯麟</t>
  </si>
  <si>
    <t>15112230</t>
  </si>
  <si>
    <t>谢林倩</t>
  </si>
  <si>
    <t>鲍雪</t>
  </si>
  <si>
    <t>李佩彦</t>
  </si>
  <si>
    <t>刘晗飞</t>
  </si>
  <si>
    <t>15153413</t>
  </si>
  <si>
    <t>濮生伟</t>
  </si>
  <si>
    <t>15154536</t>
  </si>
  <si>
    <t>刘继雪</t>
  </si>
  <si>
    <t>15116075</t>
  </si>
  <si>
    <t>龙柯蓉</t>
  </si>
  <si>
    <t>15112741</t>
  </si>
  <si>
    <t>罗杰</t>
  </si>
  <si>
    <t>15112218</t>
  </si>
  <si>
    <t>苏睿</t>
  </si>
  <si>
    <t>张寰</t>
  </si>
  <si>
    <t>孙倩</t>
  </si>
  <si>
    <t>15112552</t>
  </si>
  <si>
    <t>童强</t>
  </si>
  <si>
    <t>蔡华科</t>
  </si>
  <si>
    <t>15155798</t>
  </si>
  <si>
    <t>南海盈</t>
  </si>
  <si>
    <t>郭春洪</t>
  </si>
  <si>
    <t>苏伟城</t>
  </si>
  <si>
    <t>陈玉洁</t>
  </si>
  <si>
    <t>15154472</t>
  </si>
  <si>
    <t>易昊</t>
  </si>
  <si>
    <t>15151654</t>
  </si>
  <si>
    <t>徐玲霞</t>
  </si>
  <si>
    <t>15154032</t>
  </si>
  <si>
    <t>谢佳玥</t>
  </si>
  <si>
    <t>张煜程</t>
  </si>
  <si>
    <t>15112773</t>
  </si>
  <si>
    <t>袁习静</t>
  </si>
  <si>
    <t>15112776</t>
  </si>
  <si>
    <t>张亚男</t>
  </si>
  <si>
    <t>15155156</t>
  </si>
  <si>
    <t>杨淳麟</t>
  </si>
  <si>
    <t>15115117</t>
  </si>
  <si>
    <t>李春雨</t>
  </si>
  <si>
    <t xml:space="preserve">  何浪</t>
  </si>
  <si>
    <t>15111994</t>
  </si>
  <si>
    <t>李思路</t>
  </si>
  <si>
    <t>陈富涛</t>
  </si>
  <si>
    <t>邓添方</t>
  </si>
  <si>
    <t>彭雅宁</t>
  </si>
  <si>
    <t>15112278</t>
  </si>
  <si>
    <t>卢婷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</si>
  <si>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5154160</t>
    </r>
  </si>
  <si>
    <t>谭佳乐</t>
  </si>
  <si>
    <t>15153539</t>
  </si>
  <si>
    <t>郭梦雪</t>
  </si>
  <si>
    <t>15155729</t>
  </si>
  <si>
    <t>庞凯宁</t>
  </si>
  <si>
    <t>15155171</t>
  </si>
  <si>
    <t>罗颂</t>
  </si>
  <si>
    <t>周慧敏</t>
  </si>
  <si>
    <t>15112722</t>
  </si>
  <si>
    <t>刘钰莹</t>
  </si>
  <si>
    <t>雷鹏</t>
  </si>
  <si>
    <t>肖文桢</t>
  </si>
  <si>
    <t>15155814</t>
  </si>
  <si>
    <t>徐小雯</t>
  </si>
  <si>
    <t>15115378</t>
  </si>
  <si>
    <t>杨懿岱</t>
  </si>
  <si>
    <t>刘铭钰</t>
  </si>
  <si>
    <t>15154121</t>
  </si>
  <si>
    <t>廖滢婧</t>
  </si>
  <si>
    <t>谭建廷</t>
  </si>
  <si>
    <t>李天琦</t>
  </si>
  <si>
    <t>王若水</t>
  </si>
  <si>
    <t>15111883</t>
  </si>
  <si>
    <t>张小翼</t>
  </si>
  <si>
    <t>薛鸿雁</t>
  </si>
  <si>
    <t>15115325</t>
  </si>
  <si>
    <t>李乾磊</t>
  </si>
  <si>
    <t>15153815</t>
  </si>
  <si>
    <t>郑鉷</t>
  </si>
  <si>
    <t>秦佳玲</t>
  </si>
  <si>
    <t>15154847</t>
  </si>
  <si>
    <t>刘亮宇</t>
  </si>
  <si>
    <t>15115650</t>
  </si>
  <si>
    <t>郭余余</t>
  </si>
  <si>
    <t>15111834</t>
  </si>
  <si>
    <t>15112231</t>
  </si>
  <si>
    <t>李春燕</t>
  </si>
  <si>
    <t>胡健枭</t>
  </si>
  <si>
    <t>谭芸燕</t>
  </si>
  <si>
    <t>15112830</t>
  </si>
  <si>
    <t>15116251</t>
  </si>
  <si>
    <t>李毓敏</t>
  </si>
  <si>
    <t>15110966</t>
  </si>
  <si>
    <t>陈文杰</t>
  </si>
  <si>
    <t>陈香瑜</t>
  </si>
  <si>
    <t>15112453</t>
  </si>
  <si>
    <t>王惠</t>
  </si>
  <si>
    <t>袁文怡</t>
  </si>
  <si>
    <t>周麟</t>
  </si>
  <si>
    <t>15115046</t>
  </si>
  <si>
    <t>郭溪</t>
  </si>
  <si>
    <t>15154250</t>
  </si>
  <si>
    <t>王晓雨</t>
  </si>
  <si>
    <t>宋昊萌</t>
  </si>
  <si>
    <t>15155750</t>
  </si>
  <si>
    <t>左芩</t>
  </si>
  <si>
    <t>15155181</t>
  </si>
  <si>
    <t>丁守恒</t>
  </si>
  <si>
    <t>谢坤林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</si>
  <si>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5112499</t>
    </r>
  </si>
  <si>
    <t>张俪</t>
  </si>
  <si>
    <t>樊星</t>
  </si>
  <si>
    <t>杨竣婷</t>
  </si>
  <si>
    <t>毛方方</t>
  </si>
  <si>
    <t>15112206</t>
  </si>
  <si>
    <t>刘蓝君</t>
  </si>
  <si>
    <t>15155806</t>
  </si>
  <si>
    <t>梁佳颖</t>
  </si>
  <si>
    <t>15154325</t>
  </si>
  <si>
    <t>张飞</t>
  </si>
  <si>
    <t xml:space="preserve">  豆远鹏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</si>
  <si>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5111794</t>
    </r>
  </si>
  <si>
    <t>严涛</t>
  </si>
  <si>
    <t>15153855</t>
  </si>
  <si>
    <t>王平安</t>
  </si>
  <si>
    <t>15112839</t>
  </si>
  <si>
    <t>芶菱悦</t>
  </si>
  <si>
    <t>15155730</t>
  </si>
  <si>
    <t>杨坤</t>
  </si>
  <si>
    <t>陈壹嘉</t>
  </si>
  <si>
    <t xml:space="preserve">  刘珊</t>
  </si>
  <si>
    <t>15113003</t>
  </si>
  <si>
    <t>胡真瑞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</si>
  <si>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5110969</t>
    </r>
  </si>
  <si>
    <t>柯菁菁</t>
  </si>
  <si>
    <t>15154436</t>
  </si>
  <si>
    <t>邓果</t>
  </si>
  <si>
    <t>包涪鑫</t>
  </si>
  <si>
    <t>15112486</t>
  </si>
  <si>
    <t>彭浩</t>
  </si>
  <si>
    <t>王威</t>
  </si>
  <si>
    <t>彭宗怡</t>
  </si>
  <si>
    <t>杜霖玲</t>
  </si>
  <si>
    <t>司晓菲</t>
  </si>
  <si>
    <t>15112413</t>
  </si>
  <si>
    <t>杨益</t>
  </si>
  <si>
    <t>熊卓妮</t>
  </si>
  <si>
    <t xml:space="preserve">  刘丹</t>
  </si>
  <si>
    <t>何钰铭</t>
  </si>
  <si>
    <t>15155484</t>
  </si>
  <si>
    <t>罗义鹏</t>
  </si>
  <si>
    <t>叶世涛</t>
  </si>
  <si>
    <t>15112787</t>
  </si>
  <si>
    <t>熊润林</t>
  </si>
  <si>
    <t>15112119</t>
  </si>
  <si>
    <t>吴杉杉</t>
  </si>
  <si>
    <t>15115344</t>
  </si>
  <si>
    <t>向福建</t>
  </si>
  <si>
    <t>15115661</t>
  </si>
  <si>
    <t>申尧</t>
  </si>
  <si>
    <t>15112594</t>
  </si>
  <si>
    <t>何沂秋</t>
  </si>
  <si>
    <t>15153897</t>
  </si>
  <si>
    <t>李燕林</t>
  </si>
  <si>
    <t>李烁棋</t>
  </si>
  <si>
    <t>22.8</t>
  </si>
  <si>
    <t>15112648</t>
  </si>
  <si>
    <t>卢叶宜欣</t>
  </si>
  <si>
    <t>15115114</t>
  </si>
  <si>
    <t>李玥婷</t>
  </si>
  <si>
    <t>毛羽丰</t>
  </si>
  <si>
    <t>15112563</t>
  </si>
  <si>
    <t>周宜鳞</t>
  </si>
  <si>
    <t>肖世萍</t>
  </si>
  <si>
    <t>15100908</t>
  </si>
  <si>
    <t>葛萍</t>
  </si>
  <si>
    <t>邱灿</t>
  </si>
  <si>
    <t>15155145</t>
  </si>
  <si>
    <t>赵蔚</t>
  </si>
  <si>
    <t>陈慧琪</t>
  </si>
  <si>
    <t>王雅婷</t>
  </si>
  <si>
    <t>15156274</t>
  </si>
  <si>
    <t>刘博超</t>
  </si>
  <si>
    <t>15112004</t>
  </si>
  <si>
    <t>郑涵钊</t>
  </si>
  <si>
    <t>吴颖</t>
  </si>
  <si>
    <t>15153362</t>
  </si>
  <si>
    <t>胡闽瑶</t>
  </si>
  <si>
    <t>欧阳琪</t>
  </si>
  <si>
    <t>邓言</t>
  </si>
  <si>
    <t>杨梦园</t>
  </si>
  <si>
    <t>15151358</t>
  </si>
  <si>
    <t>许云封</t>
  </si>
  <si>
    <t>王应宏</t>
  </si>
  <si>
    <t>15155802</t>
  </si>
  <si>
    <t>董一翮</t>
  </si>
  <si>
    <t>叶雨涵</t>
  </si>
  <si>
    <t>21.3</t>
  </si>
  <si>
    <t>15155821</t>
  </si>
  <si>
    <t>马岚彬</t>
  </si>
  <si>
    <t>梅欢欢</t>
  </si>
  <si>
    <t>谭美媛</t>
  </si>
  <si>
    <t>陈心怡</t>
  </si>
  <si>
    <t>刘白洁</t>
  </si>
  <si>
    <t>安迪</t>
  </si>
  <si>
    <t>雷力</t>
  </si>
  <si>
    <t>詹琳芳</t>
  </si>
  <si>
    <t>周琪琪</t>
  </si>
  <si>
    <t>20.1</t>
  </si>
  <si>
    <t>孙浩栋</t>
  </si>
  <si>
    <t>许胜</t>
  </si>
  <si>
    <t>15113111</t>
  </si>
  <si>
    <t>秦谦</t>
  </si>
  <si>
    <t>周浩</t>
  </si>
  <si>
    <t>刘宽广</t>
  </si>
  <si>
    <t>况江雪</t>
  </si>
  <si>
    <t>徐瑞佳</t>
  </si>
  <si>
    <t>15112058</t>
  </si>
  <si>
    <t>黎俊男</t>
  </si>
  <si>
    <t>周华炜</t>
  </si>
  <si>
    <t>15151645</t>
  </si>
  <si>
    <t>孙振威</t>
  </si>
  <si>
    <t>15151565</t>
  </si>
  <si>
    <t>李景超</t>
  </si>
  <si>
    <t>15116167</t>
  </si>
  <si>
    <t>陈俨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</si>
  <si>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5116173</t>
    </r>
  </si>
  <si>
    <t>张睿</t>
  </si>
  <si>
    <t>王豪</t>
  </si>
  <si>
    <t>雷航天</t>
  </si>
  <si>
    <t>王亚坤</t>
  </si>
  <si>
    <t>19.6</t>
  </si>
  <si>
    <t>黄洋</t>
  </si>
  <si>
    <t>周珊</t>
  </si>
  <si>
    <t>刘智元</t>
  </si>
  <si>
    <t>阳容</t>
  </si>
  <si>
    <t>荆安林</t>
  </si>
  <si>
    <t>寇贵显</t>
  </si>
  <si>
    <t>刘运杰</t>
  </si>
  <si>
    <t>15115693</t>
  </si>
  <si>
    <t>张晟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</si>
  <si>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5115707</t>
    </r>
  </si>
  <si>
    <t>王砚民</t>
  </si>
  <si>
    <t>唐世辉</t>
  </si>
  <si>
    <t>司玉琪</t>
  </si>
  <si>
    <t>18.4</t>
  </si>
  <si>
    <t>15154327</t>
  </si>
  <si>
    <t>肖富文</t>
  </si>
  <si>
    <t>唐梓华</t>
  </si>
  <si>
    <t>朱信</t>
  </si>
  <si>
    <t>黄冉</t>
  </si>
  <si>
    <t>路斌瑶</t>
  </si>
  <si>
    <t>涂海伦</t>
  </si>
  <si>
    <t>15154696</t>
  </si>
  <si>
    <t>徐证坤</t>
  </si>
  <si>
    <t>15156182</t>
  </si>
  <si>
    <t>李欣雨</t>
  </si>
  <si>
    <t>15112127</t>
  </si>
  <si>
    <t>颜震东</t>
  </si>
  <si>
    <t>林思源</t>
  </si>
  <si>
    <t>董雪</t>
  </si>
  <si>
    <t>15114904</t>
  </si>
  <si>
    <t>汪重成</t>
  </si>
  <si>
    <t>石静雯</t>
  </si>
  <si>
    <t>刘航</t>
  </si>
  <si>
    <t xml:space="preserve">  邓皓严</t>
  </si>
  <si>
    <t>吴修顺</t>
  </si>
  <si>
    <t>15154310</t>
  </si>
  <si>
    <t>谢米</t>
  </si>
  <si>
    <t>郝玉婷</t>
  </si>
  <si>
    <t>15111024</t>
  </si>
  <si>
    <t>邬洋</t>
  </si>
  <si>
    <t>贺丹琳</t>
  </si>
  <si>
    <t xml:space="preserve">  刘宇浩</t>
  </si>
  <si>
    <t>彭潇</t>
  </si>
  <si>
    <t>陈阳</t>
  </si>
  <si>
    <t>15111337</t>
  </si>
  <si>
    <t>刘宇森</t>
  </si>
  <si>
    <t>15115684</t>
  </si>
  <si>
    <t>夏坤仪</t>
  </si>
  <si>
    <t>15155555</t>
  </si>
  <si>
    <t>冉晓鑫</t>
  </si>
  <si>
    <t>孙亚亚</t>
  </si>
  <si>
    <t>韦茂</t>
  </si>
  <si>
    <t>15154458</t>
  </si>
  <si>
    <t>李欣忆</t>
  </si>
  <si>
    <t>15115836</t>
  </si>
  <si>
    <t>赵静一</t>
  </si>
  <si>
    <t>郭书岩</t>
  </si>
  <si>
    <t>15155125</t>
  </si>
  <si>
    <t>曾萌睿</t>
  </si>
  <si>
    <t>杨明达</t>
  </si>
  <si>
    <t>7.7</t>
  </si>
  <si>
    <t>蓝浔阳</t>
  </si>
  <si>
    <t>15151372</t>
  </si>
  <si>
    <t>张茂依</t>
  </si>
  <si>
    <t>赵扬</t>
  </si>
  <si>
    <t>李卓航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</si>
  <si>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5112140</t>
    </r>
  </si>
  <si>
    <t>彭海增</t>
  </si>
  <si>
    <t>李文博</t>
  </si>
  <si>
    <t>年级：16级       专业： 会计学      班级： 10班     层次：本科       辅导员：冯梅</t>
  </si>
  <si>
    <t>邢弘飞</t>
  </si>
  <si>
    <t>16156726</t>
  </si>
  <si>
    <t>王万栩</t>
  </si>
  <si>
    <t>刘佳霖</t>
  </si>
  <si>
    <t>李東穗</t>
  </si>
  <si>
    <t>金蓉</t>
  </si>
  <si>
    <t>吴超群</t>
  </si>
  <si>
    <t>张琳娜</t>
  </si>
  <si>
    <t>16153246</t>
  </si>
  <si>
    <t>张文杰</t>
  </si>
  <si>
    <t>牛月</t>
  </si>
  <si>
    <t>16112896</t>
  </si>
  <si>
    <t>钱妍兴</t>
  </si>
  <si>
    <t>李青遥</t>
  </si>
  <si>
    <t>16154600</t>
  </si>
  <si>
    <t>何蜜蜜</t>
  </si>
  <si>
    <t>16115950</t>
  </si>
  <si>
    <t>韩鸣辉</t>
  </si>
  <si>
    <t>徐凤</t>
  </si>
  <si>
    <t>16156036</t>
  </si>
  <si>
    <t>何钱福</t>
  </si>
  <si>
    <t>向玲</t>
  </si>
  <si>
    <t>16113098</t>
  </si>
  <si>
    <t>李清新</t>
  </si>
  <si>
    <t>易春红</t>
  </si>
  <si>
    <t>崔元妙</t>
  </si>
  <si>
    <t>颜富梅</t>
  </si>
  <si>
    <t>梁晓菲</t>
  </si>
  <si>
    <t>16112891</t>
  </si>
  <si>
    <t>胡悦</t>
  </si>
  <si>
    <t>16155747</t>
  </si>
  <si>
    <t>郑欧</t>
  </si>
  <si>
    <t>16115416</t>
  </si>
  <si>
    <t>成艳丽</t>
  </si>
  <si>
    <t>蔡凤</t>
  </si>
  <si>
    <t>向红召</t>
  </si>
  <si>
    <t>16155704</t>
  </si>
  <si>
    <t>王清榕</t>
  </si>
  <si>
    <t>龙雨楠</t>
  </si>
  <si>
    <t>全加渝</t>
  </si>
  <si>
    <t>欧彬倩</t>
  </si>
  <si>
    <t>16153344</t>
  </si>
  <si>
    <t>胡雨情</t>
  </si>
  <si>
    <t>张玉红</t>
  </si>
  <si>
    <t>蒋文静</t>
  </si>
  <si>
    <t>16155763</t>
  </si>
  <si>
    <t>吴倩</t>
  </si>
  <si>
    <t>16112090</t>
  </si>
  <si>
    <t>蔡锦耘</t>
  </si>
  <si>
    <t>16112997</t>
  </si>
  <si>
    <t>鄢雨婷</t>
  </si>
  <si>
    <t>刘家玲</t>
  </si>
  <si>
    <t>孙红</t>
  </si>
  <si>
    <t>黎双</t>
  </si>
  <si>
    <t>16153730</t>
  </si>
  <si>
    <t>吴天蓉</t>
  </si>
  <si>
    <t>阮昱宁</t>
  </si>
  <si>
    <t>16155997</t>
  </si>
  <si>
    <t>匡琼</t>
  </si>
  <si>
    <t>余海燕</t>
  </si>
  <si>
    <t>卿玲</t>
  </si>
  <si>
    <t>16111328</t>
  </si>
  <si>
    <t>杨柳</t>
  </si>
  <si>
    <t>16153946</t>
  </si>
  <si>
    <t>黄中</t>
  </si>
  <si>
    <t>罗昭敏</t>
  </si>
  <si>
    <t>16113099</t>
  </si>
  <si>
    <t>杨湘玉</t>
  </si>
  <si>
    <t>16154017</t>
  </si>
  <si>
    <t>夏明星</t>
  </si>
  <si>
    <t>兰浩然</t>
  </si>
  <si>
    <t>吴悦</t>
  </si>
  <si>
    <t>16153213</t>
  </si>
  <si>
    <t>牟灏鱼</t>
  </si>
  <si>
    <t>16154965</t>
  </si>
  <si>
    <t>张楗晖</t>
  </si>
  <si>
    <t>高如情</t>
  </si>
  <si>
    <t>陈珊佑</t>
  </si>
  <si>
    <t>张玲</t>
  </si>
  <si>
    <t>张栖滔</t>
  </si>
  <si>
    <t>16112696</t>
  </si>
  <si>
    <t>谢磨春</t>
  </si>
  <si>
    <t>孔烨</t>
  </si>
  <si>
    <t>陈娇</t>
  </si>
  <si>
    <t>16154542</t>
  </si>
  <si>
    <t>刘志鸿</t>
  </si>
  <si>
    <t>黄玲</t>
  </si>
  <si>
    <t>易术燕</t>
  </si>
  <si>
    <t>16112082</t>
  </si>
  <si>
    <t>李潞</t>
  </si>
  <si>
    <t>杨花语</t>
  </si>
  <si>
    <t>张兰兰</t>
  </si>
  <si>
    <t>16111644</t>
  </si>
  <si>
    <t>钟琳</t>
  </si>
  <si>
    <t>李汶静</t>
  </si>
  <si>
    <t>16112989</t>
  </si>
  <si>
    <t>郭双惠</t>
  </si>
  <si>
    <t>16113105</t>
  </si>
  <si>
    <t>魏志波</t>
  </si>
  <si>
    <t>16112281</t>
  </si>
  <si>
    <t>徐义璨</t>
  </si>
  <si>
    <t>杨奇</t>
  </si>
  <si>
    <t>伍芸玉</t>
  </si>
  <si>
    <t>16111407</t>
  </si>
  <si>
    <t>易晨辉</t>
  </si>
  <si>
    <t>刘丽娟</t>
  </si>
  <si>
    <t>16112198</t>
  </si>
  <si>
    <t>葛露</t>
  </si>
  <si>
    <t>黄义平</t>
  </si>
  <si>
    <t>杨丹迎</t>
  </si>
  <si>
    <t>16117284</t>
  </si>
  <si>
    <t>孙志远</t>
  </si>
  <si>
    <t>曾鑫越</t>
  </si>
  <si>
    <t>16153566</t>
  </si>
  <si>
    <t>柏净</t>
  </si>
  <si>
    <t>易丹</t>
  </si>
  <si>
    <t>16112217</t>
  </si>
  <si>
    <t>王维</t>
  </si>
  <si>
    <t>16111414</t>
  </si>
  <si>
    <t>李红利</t>
  </si>
  <si>
    <t>张梓琪</t>
  </si>
  <si>
    <t>16155698</t>
  </si>
  <si>
    <t>宋彦铖</t>
  </si>
  <si>
    <t>余冬梅</t>
  </si>
  <si>
    <t>16151452</t>
  </si>
  <si>
    <t>罗德意</t>
  </si>
  <si>
    <t>16154022</t>
  </si>
  <si>
    <t>章小妹</t>
  </si>
  <si>
    <t>16111956</t>
  </si>
  <si>
    <t>郑锦文</t>
  </si>
  <si>
    <t>16154380</t>
  </si>
  <si>
    <t>梁郦</t>
  </si>
  <si>
    <t>董长东</t>
  </si>
  <si>
    <t>曾承</t>
  </si>
  <si>
    <t>16157296</t>
  </si>
  <si>
    <t>高硕</t>
  </si>
  <si>
    <t>肖建林</t>
  </si>
  <si>
    <t>16156231</t>
  </si>
  <si>
    <t>朱洁</t>
  </si>
  <si>
    <t>陈芳</t>
  </si>
  <si>
    <t>邓淇匀</t>
  </si>
  <si>
    <t>李静</t>
  </si>
  <si>
    <t>陈倩倩</t>
  </si>
  <si>
    <t>16156666</t>
  </si>
  <si>
    <t>彭元凤</t>
  </si>
  <si>
    <t>16111710</t>
  </si>
  <si>
    <t>乔晗</t>
  </si>
  <si>
    <t>16112481</t>
  </si>
  <si>
    <t>李庆铃</t>
  </si>
  <si>
    <t>16154821</t>
  </si>
  <si>
    <t>李洪艳</t>
  </si>
  <si>
    <t>16116587</t>
  </si>
  <si>
    <t>王刚</t>
  </si>
  <si>
    <t>16113092</t>
  </si>
  <si>
    <t>冯馨漫</t>
  </si>
  <si>
    <t>16151512</t>
  </si>
  <si>
    <t>王羽</t>
  </si>
  <si>
    <t>郑海霞</t>
  </si>
  <si>
    <t>16111818</t>
  </si>
  <si>
    <t>钱嘉林</t>
  </si>
  <si>
    <t>姚恬婷</t>
  </si>
  <si>
    <t>刁小玲</t>
  </si>
  <si>
    <t>16111139</t>
  </si>
  <si>
    <t>彭增英</t>
  </si>
  <si>
    <t>李佳玲</t>
  </si>
  <si>
    <t>16117193</t>
  </si>
  <si>
    <t>张明珠</t>
  </si>
  <si>
    <t>蒋沛霖</t>
  </si>
  <si>
    <t>甘文学</t>
  </si>
  <si>
    <t>16112674</t>
  </si>
  <si>
    <t>王小玲</t>
  </si>
  <si>
    <t>16112837</t>
  </si>
  <si>
    <t>熊超</t>
  </si>
  <si>
    <t>16151469</t>
  </si>
  <si>
    <t>羊泓潘</t>
  </si>
  <si>
    <t>饶渝</t>
  </si>
  <si>
    <t>16112144</t>
  </si>
  <si>
    <t>文静</t>
  </si>
  <si>
    <t>16155110</t>
  </si>
  <si>
    <t>廖红</t>
  </si>
  <si>
    <t>16151855</t>
  </si>
  <si>
    <t>杨小霞</t>
  </si>
  <si>
    <t>16151959</t>
  </si>
  <si>
    <t>林辰潞</t>
  </si>
  <si>
    <t>张淑怡</t>
  </si>
  <si>
    <t>16111707</t>
  </si>
  <si>
    <t>张伟</t>
  </si>
  <si>
    <t>路先玉</t>
  </si>
  <si>
    <t>雷揭</t>
  </si>
  <si>
    <t>16112269</t>
  </si>
  <si>
    <t>韦蓉</t>
  </si>
  <si>
    <t>16112134</t>
  </si>
  <si>
    <t>熊贤珍</t>
  </si>
  <si>
    <t>赵雪梅</t>
  </si>
  <si>
    <t>16111694</t>
  </si>
  <si>
    <t>屈辉</t>
  </si>
  <si>
    <t>16153473</t>
  </si>
  <si>
    <t>袁梦</t>
  </si>
  <si>
    <t>16115789</t>
  </si>
  <si>
    <t>杨泽川</t>
  </si>
  <si>
    <t>16111673</t>
  </si>
  <si>
    <t>李春媚</t>
  </si>
  <si>
    <t>易雪梅</t>
  </si>
  <si>
    <t>16154398</t>
  </si>
  <si>
    <t>邱兴莲</t>
  </si>
  <si>
    <t>16153573</t>
  </si>
  <si>
    <t>杜清月</t>
  </si>
  <si>
    <t>张朦</t>
  </si>
  <si>
    <t>16154026</t>
  </si>
  <si>
    <t>廖伊璠</t>
  </si>
  <si>
    <t>16153290</t>
  </si>
  <si>
    <t>郑欣</t>
  </si>
  <si>
    <t>16112876</t>
  </si>
  <si>
    <t>韩武</t>
  </si>
  <si>
    <t>16151520</t>
  </si>
  <si>
    <t>曾启涵</t>
  </si>
  <si>
    <t>16115420</t>
  </si>
  <si>
    <t>陈玲</t>
  </si>
  <si>
    <t>颜进琪</t>
  </si>
  <si>
    <t>16154618</t>
  </si>
  <si>
    <t>何周莉</t>
  </si>
  <si>
    <t>16154917</t>
  </si>
  <si>
    <t>叶成万</t>
  </si>
  <si>
    <t>谭鑫</t>
  </si>
  <si>
    <t>赵妮</t>
  </si>
  <si>
    <t>唐利</t>
  </si>
  <si>
    <t>16154271</t>
  </si>
  <si>
    <t>申婷婷</t>
  </si>
  <si>
    <t>16151507</t>
  </si>
  <si>
    <t>李慧</t>
  </si>
  <si>
    <t>李瑞雪</t>
  </si>
  <si>
    <t>16116123</t>
  </si>
  <si>
    <t>王琦</t>
  </si>
  <si>
    <t>16153234</t>
  </si>
  <si>
    <t>彭锦</t>
  </si>
  <si>
    <t>贺丽芳</t>
  </si>
  <si>
    <t>16112933</t>
  </si>
  <si>
    <t>李明珠</t>
  </si>
  <si>
    <t>凃玉婷</t>
  </si>
  <si>
    <t>16153644</t>
  </si>
  <si>
    <t>潘荣</t>
  </si>
  <si>
    <t>范琳</t>
  </si>
  <si>
    <t>16151926</t>
  </si>
  <si>
    <t>王远花</t>
  </si>
  <si>
    <t>16116303</t>
  </si>
  <si>
    <t>王继红</t>
  </si>
  <si>
    <t>李海虹</t>
  </si>
  <si>
    <t>16111700</t>
  </si>
  <si>
    <t>屈彤新</t>
  </si>
  <si>
    <t>16111398</t>
  </si>
  <si>
    <t>马偌晴</t>
  </si>
  <si>
    <t>16154243</t>
  </si>
  <si>
    <t>罗燕</t>
  </si>
  <si>
    <t>杨念念</t>
  </si>
  <si>
    <t>16153703</t>
  </si>
  <si>
    <t>李小勤</t>
  </si>
  <si>
    <t>16111379</t>
  </si>
  <si>
    <t>沈吴萌</t>
  </si>
  <si>
    <t>陈萍</t>
  </si>
  <si>
    <t>刘红豆</t>
  </si>
  <si>
    <t>16116121</t>
  </si>
  <si>
    <t>李慕菡</t>
  </si>
  <si>
    <t>16154200</t>
  </si>
  <si>
    <t>王玉霞</t>
  </si>
  <si>
    <t>16153499</t>
  </si>
  <si>
    <t>刘静瑶</t>
  </si>
  <si>
    <t>16155180</t>
  </si>
  <si>
    <t>杨雪</t>
  </si>
  <si>
    <t>陈玲玲</t>
  </si>
  <si>
    <t>16151584</t>
  </si>
  <si>
    <t>罗远萍</t>
  </si>
  <si>
    <t>刘新雨</t>
  </si>
  <si>
    <t>陈婷婷</t>
  </si>
  <si>
    <t>黄娅</t>
  </si>
  <si>
    <t>16154098</t>
  </si>
  <si>
    <t>陈桂利</t>
  </si>
  <si>
    <t>沈可依</t>
  </si>
  <si>
    <t>16112298</t>
  </si>
  <si>
    <t>李月</t>
  </si>
  <si>
    <t>蔡旭</t>
  </si>
  <si>
    <t>16154054</t>
  </si>
  <si>
    <t>魏安晨</t>
  </si>
  <si>
    <t>16153351</t>
  </si>
  <si>
    <t>黄麒瑞</t>
  </si>
  <si>
    <t>向冬林</t>
  </si>
  <si>
    <t>朱良芳</t>
  </si>
  <si>
    <t>周静</t>
  </si>
  <si>
    <t>谢雨薇</t>
  </si>
  <si>
    <t>滕守清</t>
  </si>
  <si>
    <t>刘晓蕾</t>
  </si>
  <si>
    <t>16154075</t>
  </si>
  <si>
    <t>秦婷</t>
  </si>
  <si>
    <t>16112734</t>
  </si>
  <si>
    <t>余涛</t>
  </si>
  <si>
    <t>阮丽琳</t>
  </si>
  <si>
    <t>16154470</t>
  </si>
  <si>
    <t>夏郡艺</t>
  </si>
  <si>
    <t>16112234</t>
  </si>
  <si>
    <t>曹维</t>
  </si>
  <si>
    <t>16116129</t>
  </si>
  <si>
    <t>经晓宇</t>
  </si>
  <si>
    <t>16116675</t>
  </si>
  <si>
    <t>周小雨</t>
  </si>
  <si>
    <t>16112695</t>
  </si>
  <si>
    <t>王明欢</t>
  </si>
  <si>
    <t>16112195</t>
  </si>
  <si>
    <t>黄建玲</t>
  </si>
  <si>
    <t>16154781</t>
  </si>
  <si>
    <t>冉亚娟</t>
  </si>
  <si>
    <t>16155535</t>
  </si>
  <si>
    <t>王银</t>
  </si>
  <si>
    <t>金秋兰</t>
  </si>
  <si>
    <t>16156615</t>
  </si>
  <si>
    <t>何爱娟</t>
  </si>
  <si>
    <t>16153336</t>
  </si>
  <si>
    <t>张凌豪</t>
  </si>
  <si>
    <t>王川宁</t>
  </si>
  <si>
    <t>16112998</t>
  </si>
  <si>
    <t>廖婧萱</t>
  </si>
  <si>
    <t>16153760</t>
  </si>
  <si>
    <t>朱蝶</t>
  </si>
  <si>
    <t>16153238</t>
  </si>
  <si>
    <t>邓颖玥</t>
  </si>
  <si>
    <t>廖晓静</t>
  </si>
  <si>
    <t>16154611</t>
  </si>
  <si>
    <t>林静</t>
  </si>
  <si>
    <t>16156708</t>
  </si>
  <si>
    <t>罗春梅</t>
  </si>
  <si>
    <t>16153422</t>
  </si>
  <si>
    <t>郑芳</t>
  </si>
  <si>
    <t>邱欣</t>
  </si>
  <si>
    <t>胡维</t>
  </si>
  <si>
    <t>16112839</t>
  </si>
  <si>
    <t>陈顺</t>
  </si>
  <si>
    <t>16154230</t>
  </si>
  <si>
    <t>尚露</t>
  </si>
  <si>
    <t>16154275</t>
  </si>
  <si>
    <t>周瑾艺</t>
  </si>
  <si>
    <t>16154260</t>
  </si>
  <si>
    <t>邵双琼</t>
  </si>
  <si>
    <t>刘校鞅</t>
  </si>
  <si>
    <t>何年超</t>
  </si>
  <si>
    <t>16155627</t>
  </si>
  <si>
    <t>程霜</t>
  </si>
  <si>
    <t>16112201</t>
  </si>
  <si>
    <t>马浩然</t>
  </si>
  <si>
    <t>杨利</t>
  </si>
  <si>
    <t>16115908</t>
  </si>
  <si>
    <t>刘继渝</t>
  </si>
  <si>
    <t>16111679</t>
  </si>
  <si>
    <t>陈星月</t>
  </si>
  <si>
    <t>16112654</t>
  </si>
  <si>
    <t>彭惠</t>
  </si>
  <si>
    <t>16153690</t>
  </si>
  <si>
    <t>蒋其佳</t>
  </si>
  <si>
    <t>黄晓燕</t>
  </si>
  <si>
    <t>16155530</t>
  </si>
  <si>
    <t>汪均洁</t>
  </si>
  <si>
    <t>冉鑫</t>
  </si>
  <si>
    <t>梁睿妮</t>
  </si>
  <si>
    <t>覃念</t>
  </si>
  <si>
    <t>邓丽均</t>
  </si>
  <si>
    <t>程红</t>
  </si>
  <si>
    <t>覃仪</t>
  </si>
  <si>
    <t>16112334</t>
  </si>
  <si>
    <t>姚雨珂</t>
  </si>
  <si>
    <t>谢雨璇</t>
  </si>
  <si>
    <t>16112180</t>
  </si>
  <si>
    <t>戈红红</t>
  </si>
  <si>
    <t>16112715</t>
  </si>
  <si>
    <t>黄红萍</t>
  </si>
  <si>
    <t>孟彦之</t>
  </si>
  <si>
    <t>杨丽洪</t>
  </si>
  <si>
    <t>16154518</t>
  </si>
  <si>
    <t>张新雨</t>
  </si>
  <si>
    <t>邓瑞瑄</t>
  </si>
  <si>
    <t>16156664</t>
  </si>
  <si>
    <t>袁明轩</t>
  </si>
  <si>
    <t>杨燕</t>
  </si>
  <si>
    <t>16112746</t>
  </si>
  <si>
    <t>16154356</t>
  </si>
  <si>
    <t>陈彦羽</t>
  </si>
  <si>
    <t>16112751</t>
  </si>
  <si>
    <t>刘桂良</t>
  </si>
  <si>
    <t>16156415</t>
  </si>
  <si>
    <t>佘淑敏</t>
  </si>
  <si>
    <t>陈航</t>
  </si>
  <si>
    <t>李艺</t>
  </si>
  <si>
    <t>16155708</t>
  </si>
  <si>
    <t>黎愿愿</t>
  </si>
  <si>
    <t>程营</t>
  </si>
  <si>
    <t>16112986</t>
  </si>
  <si>
    <t>秦敏杰</t>
  </si>
  <si>
    <t>16155368</t>
  </si>
  <si>
    <t>李晓萍</t>
  </si>
  <si>
    <t>16153608</t>
  </si>
  <si>
    <t>申祖利</t>
  </si>
  <si>
    <t>16115867</t>
  </si>
  <si>
    <t>张凤</t>
  </si>
  <si>
    <t>16155097</t>
  </si>
  <si>
    <t>李鑫</t>
  </si>
  <si>
    <t>16156892</t>
  </si>
  <si>
    <t>周琪琦</t>
  </si>
  <si>
    <t>16111657</t>
  </si>
  <si>
    <t>廖苏心怡</t>
  </si>
  <si>
    <t>16151624</t>
  </si>
  <si>
    <t>秦琴</t>
  </si>
  <si>
    <t>蔡佳佳</t>
  </si>
  <si>
    <t>16154818</t>
  </si>
  <si>
    <t>程娟</t>
  </si>
  <si>
    <t>16111817</t>
  </si>
  <si>
    <t>刘佳佳</t>
  </si>
  <si>
    <t>16156427</t>
  </si>
  <si>
    <t>陈冬梅</t>
  </si>
  <si>
    <t>伍川</t>
  </si>
  <si>
    <t>李燕</t>
  </si>
  <si>
    <t>16154910</t>
  </si>
  <si>
    <t>霍力</t>
  </si>
  <si>
    <t>16155681</t>
  </si>
  <si>
    <t>张温馨</t>
  </si>
  <si>
    <t>16155234</t>
  </si>
  <si>
    <t>傅宏兵</t>
  </si>
  <si>
    <t>熊雨佳</t>
  </si>
  <si>
    <t>黎玲</t>
  </si>
  <si>
    <t>16112630</t>
  </si>
  <si>
    <t>刘婷婷</t>
  </si>
  <si>
    <t>16154327</t>
  </si>
  <si>
    <t>张苗</t>
  </si>
  <si>
    <t>16153179</t>
  </si>
  <si>
    <t>刘津岑</t>
  </si>
  <si>
    <t>16155589</t>
  </si>
  <si>
    <t>何艺</t>
  </si>
  <si>
    <t>16154155</t>
  </si>
  <si>
    <t>禹容</t>
  </si>
  <si>
    <t>16112255</t>
  </si>
  <si>
    <t>刘祥念</t>
  </si>
  <si>
    <t>潘婷婷</t>
  </si>
  <si>
    <t>16157195</t>
  </si>
  <si>
    <t>于统帅</t>
  </si>
  <si>
    <t>16153626</t>
  </si>
  <si>
    <t>黄真真</t>
  </si>
  <si>
    <t>16115414</t>
  </si>
  <si>
    <t>许丹</t>
  </si>
  <si>
    <t>丁杉杉</t>
  </si>
  <si>
    <t>16115872</t>
  </si>
  <si>
    <t>彭婕</t>
  </si>
  <si>
    <t>16153257</t>
  </si>
  <si>
    <t>罗红</t>
  </si>
  <si>
    <t>李菲</t>
  </si>
  <si>
    <t>16154577</t>
  </si>
  <si>
    <t>许鹏波</t>
  </si>
  <si>
    <t>16154162</t>
  </si>
  <si>
    <t>陈铭</t>
  </si>
  <si>
    <t>邹杉杉</t>
  </si>
  <si>
    <t>谭力立</t>
  </si>
  <si>
    <t>16154792</t>
  </si>
  <si>
    <t>熊露</t>
  </si>
  <si>
    <t>权家英</t>
  </si>
  <si>
    <t>闫鼎</t>
  </si>
  <si>
    <t>16115417</t>
  </si>
  <si>
    <t>彭光红</t>
  </si>
  <si>
    <t>16151867</t>
  </si>
  <si>
    <t>况雅婷</t>
  </si>
  <si>
    <t>孙雪琳</t>
  </si>
  <si>
    <t>16112875</t>
  </si>
  <si>
    <t>汤英豪</t>
  </si>
  <si>
    <t>李佳敏</t>
  </si>
  <si>
    <t>张清清</t>
  </si>
  <si>
    <t>彭冰</t>
  </si>
  <si>
    <t>吴霜霜</t>
  </si>
  <si>
    <t>16116349</t>
  </si>
  <si>
    <t>杨春花</t>
  </si>
  <si>
    <t>16153577</t>
  </si>
  <si>
    <t>邓秋云</t>
  </si>
  <si>
    <t>16111933</t>
  </si>
  <si>
    <t>黄亚莲</t>
  </si>
  <si>
    <t>徐智琳</t>
  </si>
  <si>
    <t>周雷茜</t>
  </si>
  <si>
    <t>16154274</t>
  </si>
  <si>
    <t>周洪艳</t>
  </si>
  <si>
    <t>16112874</t>
  </si>
  <si>
    <t>陈宏宇</t>
  </si>
  <si>
    <t>16154469</t>
  </si>
  <si>
    <t>刘俊豪</t>
  </si>
  <si>
    <t>16156190</t>
  </si>
  <si>
    <t>喻妍</t>
  </si>
  <si>
    <t>16156754</t>
  </si>
  <si>
    <t>倪蓉</t>
  </si>
  <si>
    <t>16112943</t>
  </si>
  <si>
    <t>王西月</t>
  </si>
  <si>
    <t>陈泓佑</t>
  </si>
  <si>
    <t>谢明君</t>
  </si>
  <si>
    <t>16155602</t>
  </si>
  <si>
    <t>李敏</t>
  </si>
  <si>
    <t>16156460</t>
  </si>
  <si>
    <t>罗晓敏</t>
  </si>
  <si>
    <t>16153395</t>
  </si>
  <si>
    <t>周丽</t>
  </si>
  <si>
    <t>16112430</t>
  </si>
  <si>
    <t>陈妍涵</t>
  </si>
  <si>
    <t>孔桂玲</t>
  </si>
  <si>
    <t>16156945</t>
  </si>
  <si>
    <t>杨娇娇</t>
  </si>
  <si>
    <t>16153407</t>
  </si>
  <si>
    <t>蔡诗</t>
  </si>
  <si>
    <t>16113081</t>
  </si>
  <si>
    <t>杨萍</t>
  </si>
  <si>
    <t>耿传洁</t>
  </si>
  <si>
    <t>16112574</t>
  </si>
  <si>
    <t>唐源</t>
  </si>
  <si>
    <t>16155190</t>
  </si>
  <si>
    <t>雷宇</t>
  </si>
  <si>
    <t>16154150</t>
  </si>
  <si>
    <t>王颖聪</t>
  </si>
  <si>
    <t>16112092</t>
  </si>
  <si>
    <t>王绍军</t>
  </si>
  <si>
    <t>16157222</t>
  </si>
  <si>
    <t>张安坤</t>
  </si>
  <si>
    <t>16113082</t>
  </si>
  <si>
    <t>郭纪言</t>
  </si>
  <si>
    <t>16112206</t>
  </si>
  <si>
    <t>陈愉</t>
  </si>
  <si>
    <t>黄屿忻</t>
  </si>
  <si>
    <t>16156382</t>
  </si>
  <si>
    <t>雷登银</t>
  </si>
  <si>
    <t>16156702</t>
  </si>
  <si>
    <t>杨冰涵</t>
  </si>
  <si>
    <t>16157054</t>
  </si>
  <si>
    <t>陈云清</t>
  </si>
  <si>
    <t>林杰</t>
  </si>
  <si>
    <t>16155523</t>
  </si>
  <si>
    <t>16154277</t>
  </si>
  <si>
    <t>余祖尧</t>
  </si>
  <si>
    <t>16153394</t>
  </si>
  <si>
    <t>余潇潇</t>
  </si>
  <si>
    <t>16155153</t>
  </si>
  <si>
    <t>胡心语</t>
  </si>
  <si>
    <t>王锐</t>
  </si>
  <si>
    <t>16112497</t>
  </si>
  <si>
    <t>李启林</t>
  </si>
  <si>
    <t>16116334</t>
  </si>
  <si>
    <t>彭希</t>
  </si>
  <si>
    <t>鄢梦宇</t>
  </si>
  <si>
    <t>代回香</t>
  </si>
  <si>
    <t>蒋文琪</t>
  </si>
  <si>
    <t>梁锐</t>
  </si>
  <si>
    <t>16111356</t>
  </si>
  <si>
    <t>杜蓥浠</t>
  </si>
  <si>
    <t>付琳</t>
  </si>
  <si>
    <t>鱼浩博</t>
  </si>
  <si>
    <t>刘念</t>
  </si>
  <si>
    <t>甘在晶</t>
  </si>
  <si>
    <t>杨庆</t>
  </si>
  <si>
    <t>石本露</t>
  </si>
  <si>
    <t>龙香芸</t>
  </si>
  <si>
    <t>秦虹</t>
  </si>
  <si>
    <t>陈桂林</t>
  </si>
  <si>
    <t>16151989</t>
  </si>
  <si>
    <t>周玉莹</t>
  </si>
  <si>
    <t>16112187</t>
  </si>
  <si>
    <t>李清清</t>
  </si>
  <si>
    <t>袁超</t>
  </si>
  <si>
    <t>16115868</t>
  </si>
  <si>
    <t>冯情</t>
  </si>
  <si>
    <t>程雪莹</t>
  </si>
  <si>
    <t>段晓清</t>
  </si>
  <si>
    <t>李坤燕</t>
  </si>
  <si>
    <t>16116979</t>
  </si>
  <si>
    <t>金城武</t>
  </si>
  <si>
    <t>16155132</t>
  </si>
  <si>
    <t>温浩洋</t>
  </si>
  <si>
    <t>16112256</t>
  </si>
  <si>
    <t>任昊英</t>
  </si>
  <si>
    <t>16156983</t>
  </si>
  <si>
    <t>马馨怡</t>
  </si>
  <si>
    <t>16115810</t>
  </si>
  <si>
    <t>魏梦</t>
  </si>
  <si>
    <t>罗曾妮</t>
  </si>
  <si>
    <t>16155724</t>
  </si>
  <si>
    <t>张燕</t>
  </si>
  <si>
    <t>16112757</t>
  </si>
  <si>
    <t>高鑫</t>
  </si>
  <si>
    <t>16111652</t>
  </si>
  <si>
    <t>涂文杰</t>
  </si>
  <si>
    <t>16116092</t>
  </si>
  <si>
    <t>那鑫</t>
  </si>
  <si>
    <t>16117286</t>
  </si>
  <si>
    <t>16155044</t>
  </si>
  <si>
    <t>张小琴</t>
  </si>
  <si>
    <t>林明刚</t>
  </si>
  <si>
    <t>16116595</t>
  </si>
  <si>
    <t>刘国春</t>
  </si>
  <si>
    <t>16151891</t>
  </si>
  <si>
    <t>邓拉</t>
  </si>
  <si>
    <t>16154893</t>
  </si>
  <si>
    <t>杨艺</t>
  </si>
  <si>
    <t>16112038</t>
  </si>
  <si>
    <t>张芙蓉</t>
  </si>
  <si>
    <t>16116150</t>
  </si>
  <si>
    <t>周玥含</t>
  </si>
  <si>
    <t>16153857</t>
  </si>
  <si>
    <t>候姣</t>
  </si>
  <si>
    <t>杨敏敏</t>
  </si>
  <si>
    <t>何德佳</t>
  </si>
  <si>
    <t>16112530</t>
  </si>
  <si>
    <t>郭春莉</t>
  </si>
  <si>
    <t>黎鑫雅</t>
  </si>
  <si>
    <t>廖文源</t>
  </si>
  <si>
    <t>高洁</t>
  </si>
  <si>
    <t>16155078</t>
  </si>
  <si>
    <t>宋安琪</t>
  </si>
  <si>
    <t>唐艳</t>
  </si>
  <si>
    <t>16153903</t>
  </si>
  <si>
    <t>16153596</t>
  </si>
  <si>
    <t>苟欣</t>
  </si>
  <si>
    <t>沈雨倩</t>
  </si>
  <si>
    <t>廖敏雅</t>
  </si>
  <si>
    <t>16112458</t>
  </si>
  <si>
    <t>肖春容</t>
  </si>
  <si>
    <t>王雨玲</t>
  </si>
  <si>
    <t>16154842</t>
  </si>
  <si>
    <t>陈美玲</t>
  </si>
  <si>
    <t>杨章渝</t>
  </si>
  <si>
    <t>刘巧玲</t>
  </si>
  <si>
    <t>江明霞</t>
  </si>
  <si>
    <t>16113078</t>
  </si>
  <si>
    <t>16154668</t>
  </si>
  <si>
    <t>唐璐瑶</t>
  </si>
  <si>
    <t>周彦希</t>
  </si>
  <si>
    <t>16155102</t>
  </si>
  <si>
    <t>何莎</t>
  </si>
  <si>
    <t>16155013</t>
  </si>
  <si>
    <t>曾宗华</t>
  </si>
  <si>
    <t>16154254</t>
  </si>
  <si>
    <t>蹇范琴</t>
  </si>
  <si>
    <t>16155655</t>
  </si>
  <si>
    <t>谢贵春</t>
  </si>
  <si>
    <t>夏瑜</t>
  </si>
  <si>
    <t>张伊</t>
  </si>
  <si>
    <t>16155783</t>
  </si>
  <si>
    <t>周平</t>
  </si>
  <si>
    <t>张家春</t>
  </si>
  <si>
    <t>16154282</t>
  </si>
  <si>
    <t>欧洪萍</t>
  </si>
  <si>
    <t>吴杉</t>
  </si>
  <si>
    <t>余平燕</t>
  </si>
  <si>
    <t>16155730</t>
  </si>
  <si>
    <t>马雯婷</t>
  </si>
  <si>
    <t>彭良群</t>
  </si>
  <si>
    <t>刘绍丹</t>
  </si>
  <si>
    <t>徐彩婵</t>
  </si>
  <si>
    <t>李晓玲</t>
  </si>
  <si>
    <t>16115836</t>
  </si>
  <si>
    <t>刘丹</t>
  </si>
  <si>
    <t>16116826</t>
  </si>
  <si>
    <t>宋思逸</t>
  </si>
  <si>
    <t>16155319</t>
  </si>
  <si>
    <t>王丹</t>
  </si>
  <si>
    <t>16154369</t>
  </si>
  <si>
    <t>陈鑫</t>
  </si>
  <si>
    <t>16115419</t>
  </si>
  <si>
    <t>王珊</t>
  </si>
  <si>
    <t>16112802</t>
  </si>
  <si>
    <t>王言欢</t>
  </si>
  <si>
    <t>秦小茜</t>
  </si>
  <si>
    <t>16112226</t>
  </si>
  <si>
    <t>崔冰彬</t>
  </si>
  <si>
    <t>周慧贤</t>
  </si>
  <si>
    <t>16116138</t>
  </si>
  <si>
    <t>赵妍</t>
  </si>
  <si>
    <t>胡锐</t>
  </si>
  <si>
    <t>韩易</t>
  </si>
  <si>
    <t>16112352</t>
  </si>
  <si>
    <t>秦朗</t>
  </si>
  <si>
    <t>16153337</t>
  </si>
  <si>
    <t>卢亚玲</t>
  </si>
  <si>
    <t>16154954</t>
  </si>
  <si>
    <t>杨中一</t>
  </si>
  <si>
    <t>陶琪</t>
  </si>
  <si>
    <t>16112300</t>
  </si>
  <si>
    <t>唐砚茹</t>
  </si>
  <si>
    <t>蔡秋</t>
  </si>
  <si>
    <t>16153569</t>
  </si>
  <si>
    <t>文婷</t>
  </si>
  <si>
    <t>杜利杰</t>
  </si>
  <si>
    <t>16112913</t>
  </si>
  <si>
    <t>易敏</t>
  </si>
  <si>
    <t>龚子函</t>
  </si>
  <si>
    <t>16112677</t>
  </si>
  <si>
    <t>马庭维</t>
  </si>
  <si>
    <t>敖恩窈</t>
  </si>
  <si>
    <t>16153162</t>
  </si>
  <si>
    <t>郭婷婷</t>
  </si>
  <si>
    <t>16154339</t>
  </si>
  <si>
    <t>陈佳佳</t>
  </si>
  <si>
    <t>16157300</t>
  </si>
  <si>
    <t>宋子君</t>
  </si>
  <si>
    <t>16113095</t>
  </si>
  <si>
    <t>王钰雯</t>
  </si>
  <si>
    <t>16112725</t>
  </si>
  <si>
    <t>万小林</t>
  </si>
  <si>
    <t>牛兆敏</t>
  </si>
  <si>
    <t>16154301</t>
  </si>
  <si>
    <t>吕祥运</t>
  </si>
  <si>
    <t>田卿颖</t>
  </si>
  <si>
    <t>16151494</t>
  </si>
  <si>
    <t>张泽宇</t>
  </si>
  <si>
    <t>16151638</t>
  </si>
  <si>
    <t>何佩麟</t>
  </si>
  <si>
    <t>16101191</t>
  </si>
  <si>
    <t>段成陈</t>
  </si>
  <si>
    <t>陈欣欣</t>
  </si>
  <si>
    <t>16151684</t>
  </si>
  <si>
    <t>万俊杰</t>
  </si>
  <si>
    <t>黎梦</t>
  </si>
  <si>
    <t>16153143</t>
  </si>
  <si>
    <t>胡孟含</t>
  </si>
  <si>
    <t>16115878</t>
  </si>
  <si>
    <t>曾晓娅</t>
  </si>
  <si>
    <t>16112344</t>
  </si>
  <si>
    <t>邹兴瑜</t>
  </si>
  <si>
    <t>秦佳瑶</t>
  </si>
  <si>
    <t>16153436</t>
  </si>
  <si>
    <t>杨小锐</t>
  </si>
  <si>
    <t>16157023</t>
  </si>
  <si>
    <t>闫俊莹</t>
  </si>
  <si>
    <t>王鹏</t>
  </si>
  <si>
    <t>翁晓杰</t>
  </si>
  <si>
    <t xml:space="preserve">殷静  </t>
  </si>
  <si>
    <t>李玥</t>
  </si>
  <si>
    <t>16111365</t>
  </si>
  <si>
    <t>陈爱玲</t>
  </si>
  <si>
    <t>聂红雨</t>
  </si>
  <si>
    <t>朱琳妮</t>
  </si>
  <si>
    <t>16153898</t>
  </si>
  <si>
    <t>冯溪</t>
  </si>
  <si>
    <t>徐家齐</t>
  </si>
  <si>
    <t>16151626</t>
  </si>
  <si>
    <t>何勤</t>
  </si>
  <si>
    <t>程帅</t>
  </si>
  <si>
    <t>杜淼</t>
  </si>
  <si>
    <t>16153172</t>
  </si>
  <si>
    <t>谌明玉</t>
  </si>
  <si>
    <t>汪奕伶</t>
  </si>
  <si>
    <t>16112975</t>
  </si>
  <si>
    <t>唐雯</t>
  </si>
  <si>
    <t>16112023</t>
  </si>
  <si>
    <t>熊一璟</t>
  </si>
  <si>
    <t>陈秋杰</t>
  </si>
  <si>
    <t>吉暮蓉</t>
  </si>
  <si>
    <t>16112921</t>
  </si>
  <si>
    <t>易天浩</t>
  </si>
  <si>
    <t>16112552</t>
  </si>
  <si>
    <t>张凤雪</t>
  </si>
  <si>
    <t>16154209</t>
  </si>
  <si>
    <t>杜丽佳</t>
  </si>
  <si>
    <t>16154279</t>
  </si>
  <si>
    <t>王诗琪</t>
  </si>
  <si>
    <t>16156049</t>
  </si>
  <si>
    <t>杨庆浩</t>
  </si>
  <si>
    <t>田冰冰</t>
  </si>
  <si>
    <t xml:space="preserve">                                                                                                     </t>
  </si>
  <si>
    <t>刘施宏</t>
  </si>
  <si>
    <t>李梦婷</t>
  </si>
  <si>
    <t>16155489</t>
  </si>
  <si>
    <t>孙星</t>
  </si>
  <si>
    <t>16112193</t>
  </si>
  <si>
    <t>万金凤</t>
  </si>
  <si>
    <t>16156766</t>
  </si>
  <si>
    <t>顾伟</t>
  </si>
  <si>
    <t>刘一舜</t>
  </si>
  <si>
    <t>姜皓</t>
  </si>
  <si>
    <t>赵璐</t>
  </si>
  <si>
    <t>16155089</t>
  </si>
  <si>
    <t>刘绍义</t>
  </si>
  <si>
    <t>16116977</t>
  </si>
  <si>
    <t>义西求忠</t>
  </si>
  <si>
    <t>16156985</t>
  </si>
  <si>
    <t>许琦</t>
  </si>
  <si>
    <t>16154850</t>
  </si>
  <si>
    <t>宋骆旭</t>
  </si>
  <si>
    <t>16115873</t>
  </si>
  <si>
    <t>刘美玲</t>
  </si>
  <si>
    <t>16115833</t>
  </si>
  <si>
    <t>姚萧</t>
  </si>
  <si>
    <t>张诗梦</t>
  </si>
  <si>
    <t>韩林</t>
  </si>
  <si>
    <t>16157056</t>
  </si>
  <si>
    <t>唐闻仙</t>
  </si>
  <si>
    <t>16153957</t>
  </si>
  <si>
    <t>史鑫</t>
  </si>
  <si>
    <t>16112716</t>
  </si>
  <si>
    <t>陆俊</t>
  </si>
  <si>
    <t>16116590</t>
  </si>
  <si>
    <t>曾灵巧</t>
  </si>
  <si>
    <t>16156776</t>
  </si>
  <si>
    <t>陈美燕</t>
  </si>
  <si>
    <t>郭瑞</t>
  </si>
  <si>
    <t>16112763</t>
  </si>
  <si>
    <t>吴锦雯</t>
  </si>
  <si>
    <t>16153789</t>
  </si>
  <si>
    <t>陈凤</t>
  </si>
  <si>
    <t>李雨轩</t>
  </si>
  <si>
    <t>管娇</t>
  </si>
  <si>
    <t>王鬐唯</t>
  </si>
  <si>
    <t>16153578</t>
  </si>
  <si>
    <t>王诗童</t>
  </si>
  <si>
    <t>柏凡</t>
  </si>
  <si>
    <t>张宗现</t>
  </si>
  <si>
    <t>刘津彤</t>
  </si>
  <si>
    <t>16112031</t>
  </si>
  <si>
    <t>何林丽</t>
  </si>
  <si>
    <t>16112570</t>
  </si>
  <si>
    <t>汤蕉羽</t>
  </si>
  <si>
    <t>16112754</t>
  </si>
  <si>
    <t>邓承婕</t>
  </si>
  <si>
    <t>16113087</t>
  </si>
  <si>
    <t>钟怡</t>
  </si>
  <si>
    <t>杨清月</t>
  </si>
  <si>
    <t>16154085</t>
  </si>
  <si>
    <t>周星欣</t>
  </si>
  <si>
    <t>16153985</t>
  </si>
  <si>
    <t>黄重阳</t>
  </si>
  <si>
    <t>16116134</t>
  </si>
  <si>
    <t>刘雨婷</t>
  </si>
  <si>
    <t>张楠</t>
  </si>
  <si>
    <t>16116832</t>
  </si>
  <si>
    <t>曾恬恬</t>
  </si>
  <si>
    <t>16112279</t>
  </si>
  <si>
    <t>黄丽发</t>
  </si>
  <si>
    <t>16153613</t>
  </si>
  <si>
    <t>柘奋飞</t>
  </si>
  <si>
    <t>16111702</t>
  </si>
  <si>
    <t>胡若铱</t>
  </si>
  <si>
    <t>曹红</t>
  </si>
  <si>
    <t>周易</t>
  </si>
  <si>
    <t>16153672</t>
  </si>
  <si>
    <t>任红霞</t>
  </si>
  <si>
    <t>16112143</t>
  </si>
  <si>
    <t>汪为菊</t>
  </si>
  <si>
    <t>刘小涵</t>
  </si>
  <si>
    <t>16155685</t>
  </si>
  <si>
    <t>韩瑜</t>
  </si>
  <si>
    <t>16112860</t>
  </si>
  <si>
    <t>刘泽玥</t>
  </si>
  <si>
    <t>16156029</t>
  </si>
  <si>
    <t>王峰</t>
  </si>
  <si>
    <t>16154728</t>
  </si>
  <si>
    <t>向柳伶</t>
  </si>
  <si>
    <t>候怡文</t>
  </si>
  <si>
    <t>16115840</t>
  </si>
  <si>
    <t>蔡春园</t>
  </si>
  <si>
    <t>罗涛</t>
  </si>
  <si>
    <t>16155486</t>
  </si>
  <si>
    <t>吴茜</t>
  </si>
  <si>
    <t>陈世燕</t>
  </si>
  <si>
    <t>16116089</t>
  </si>
  <si>
    <t>赵悦</t>
  </si>
  <si>
    <t>毛林</t>
  </si>
  <si>
    <t>16154970</t>
  </si>
  <si>
    <t>曾康</t>
  </si>
  <si>
    <t>16112944</t>
  </si>
  <si>
    <t>谢磊</t>
  </si>
  <si>
    <t>16155312</t>
  </si>
  <si>
    <t>韩宇星</t>
  </si>
  <si>
    <t>16112833</t>
  </si>
  <si>
    <t>16112665</t>
  </si>
  <si>
    <t>张仁杰</t>
  </si>
  <si>
    <t xml:space="preserve">黄惠 </t>
  </si>
  <si>
    <t>杨家华</t>
  </si>
  <si>
    <t>李胶</t>
  </si>
  <si>
    <t>16112310</t>
  </si>
  <si>
    <t>彭珍</t>
  </si>
  <si>
    <t>黄亚丽</t>
  </si>
  <si>
    <t>16116140</t>
  </si>
  <si>
    <t>袁怀裕</t>
  </si>
  <si>
    <t>16116849</t>
  </si>
  <si>
    <t>梁佳怡</t>
  </si>
  <si>
    <t>周红梅</t>
  </si>
  <si>
    <t>`1</t>
  </si>
  <si>
    <t>16156724</t>
  </si>
  <si>
    <t>李宛玲</t>
  </si>
  <si>
    <t>16111936</t>
  </si>
  <si>
    <t>牙力璇</t>
  </si>
  <si>
    <t>16115843</t>
  </si>
  <si>
    <t>彭艳</t>
  </si>
  <si>
    <t>16153697</t>
  </si>
  <si>
    <t>景希艺</t>
  </si>
  <si>
    <t>16154375</t>
  </si>
  <si>
    <t>江红桃</t>
  </si>
  <si>
    <t>16151500</t>
  </si>
  <si>
    <t>肖伶</t>
  </si>
  <si>
    <t>谭玉婷</t>
  </si>
  <si>
    <t>16112516</t>
  </si>
  <si>
    <t>高胜寒</t>
  </si>
  <si>
    <t>16156922</t>
  </si>
  <si>
    <t>李毓荣</t>
  </si>
  <si>
    <t>16112592</t>
  </si>
  <si>
    <t>王雷</t>
  </si>
  <si>
    <t>李君华</t>
  </si>
  <si>
    <t>16154213</t>
  </si>
  <si>
    <t>李朝君</t>
  </si>
  <si>
    <t>16111821</t>
  </si>
  <si>
    <t>张亚红</t>
  </si>
  <si>
    <t>16156192</t>
  </si>
  <si>
    <t>钱坤</t>
  </si>
  <si>
    <t>张乐</t>
  </si>
  <si>
    <t>16154462</t>
  </si>
  <si>
    <t>叶玉婷</t>
  </si>
  <si>
    <t>16151521</t>
  </si>
  <si>
    <t>尹玉梅</t>
  </si>
  <si>
    <t>16116870</t>
  </si>
  <si>
    <t>张萌</t>
  </si>
  <si>
    <t>龙宇菲</t>
  </si>
  <si>
    <t>16154205</t>
  </si>
  <si>
    <t>谢颖月</t>
  </si>
  <si>
    <t>黄娟</t>
  </si>
  <si>
    <t>刘雨洁</t>
  </si>
  <si>
    <t>16156884</t>
  </si>
  <si>
    <t>赵思玥</t>
  </si>
  <si>
    <t>16154561</t>
  </si>
  <si>
    <t>石雨婷</t>
  </si>
  <si>
    <t>邓世红</t>
  </si>
  <si>
    <t>夏培耕</t>
  </si>
  <si>
    <t>16112007</t>
  </si>
  <si>
    <t>罗夙斐</t>
  </si>
  <si>
    <t>金庚</t>
  </si>
  <si>
    <t>黄兴禹</t>
  </si>
  <si>
    <t>16111355</t>
  </si>
  <si>
    <t>曾琳智</t>
  </si>
  <si>
    <t>16155621</t>
  </si>
  <si>
    <t>罗钦</t>
  </si>
  <si>
    <t>汪灵玥</t>
  </si>
  <si>
    <t>刘秋菊</t>
  </si>
  <si>
    <t>李颜雨</t>
  </si>
  <si>
    <t>16116834</t>
  </si>
  <si>
    <t>郭向阳</t>
  </si>
  <si>
    <t>陈婉媚</t>
  </si>
  <si>
    <t>16112855</t>
  </si>
  <si>
    <t>朱俊侽</t>
  </si>
  <si>
    <t>梁爽</t>
  </si>
  <si>
    <t>16154513</t>
  </si>
  <si>
    <t>周菲娅</t>
  </si>
  <si>
    <t>刘静</t>
  </si>
  <si>
    <t>张雅诗</t>
  </si>
  <si>
    <t>16113041</t>
  </si>
  <si>
    <t>廖梦婷</t>
  </si>
  <si>
    <t>16112054</t>
  </si>
  <si>
    <t>张育茁</t>
  </si>
  <si>
    <t>16112170</t>
  </si>
  <si>
    <t>陶冶</t>
  </si>
  <si>
    <t>黄书林</t>
  </si>
  <si>
    <t>龚榆雯</t>
  </si>
  <si>
    <t>武俊伟</t>
  </si>
  <si>
    <t>唐铭澜</t>
  </si>
  <si>
    <t>袁玥</t>
  </si>
  <si>
    <t>杨艺轩</t>
  </si>
  <si>
    <t>成金梅</t>
  </si>
  <si>
    <t>16155128</t>
  </si>
  <si>
    <t>陈渠</t>
  </si>
  <si>
    <t>16112243</t>
  </si>
  <si>
    <t>谢欣</t>
  </si>
  <si>
    <t>马标</t>
  </si>
  <si>
    <t>16112816</t>
  </si>
  <si>
    <t>王丽</t>
  </si>
  <si>
    <t>赵丽静</t>
  </si>
  <si>
    <t>16116137</t>
  </si>
  <si>
    <t>冯轶威</t>
  </si>
  <si>
    <t>潘伟琦</t>
  </si>
  <si>
    <t>易晓霞</t>
  </si>
  <si>
    <t>16154105</t>
  </si>
  <si>
    <t>田楠</t>
  </si>
  <si>
    <t>游红霞</t>
  </si>
  <si>
    <t>16154313</t>
  </si>
  <si>
    <t>潘馨懿</t>
  </si>
  <si>
    <t>16112024</t>
  </si>
  <si>
    <t>陈彦池</t>
  </si>
  <si>
    <t>宋治苒</t>
  </si>
  <si>
    <t>张灿</t>
  </si>
  <si>
    <t>16153256</t>
  </si>
  <si>
    <t>韩丹丹</t>
  </si>
  <si>
    <t>16113102</t>
  </si>
  <si>
    <t>孔德权</t>
  </si>
  <si>
    <t>黄晓竹</t>
  </si>
  <si>
    <t>16154486</t>
  </si>
  <si>
    <t>李佳逊</t>
  </si>
  <si>
    <t>王洁如</t>
  </si>
  <si>
    <t>16112022</t>
  </si>
  <si>
    <t>余梦</t>
  </si>
  <si>
    <t>叶张鸾</t>
  </si>
  <si>
    <t>16112767</t>
  </si>
  <si>
    <t>袁镜</t>
  </si>
  <si>
    <t>16113024</t>
  </si>
  <si>
    <t>魏恩君</t>
  </si>
  <si>
    <t>殷世梅</t>
  </si>
  <si>
    <t>王巍</t>
  </si>
  <si>
    <t>16112085</t>
  </si>
  <si>
    <t>杨升泞</t>
  </si>
  <si>
    <t>寸玲芳</t>
  </si>
  <si>
    <t>16112692</t>
  </si>
  <si>
    <t>黄馨缘</t>
  </si>
  <si>
    <t>郑翰</t>
  </si>
  <si>
    <t>李艾洋</t>
  </si>
  <si>
    <t>达韵清</t>
  </si>
  <si>
    <t>16115883</t>
  </si>
  <si>
    <t>刁荣燕</t>
  </si>
  <si>
    <t>16112227</t>
  </si>
  <si>
    <t>胡诚</t>
  </si>
  <si>
    <t>16112086</t>
  </si>
  <si>
    <t>吴玉涵</t>
  </si>
  <si>
    <t>16155064</t>
  </si>
  <si>
    <t>田贵黎</t>
  </si>
  <si>
    <t>16113126</t>
  </si>
  <si>
    <t>刘雨函</t>
  </si>
  <si>
    <t>16112414</t>
  </si>
  <si>
    <t>陈柳伶</t>
  </si>
  <si>
    <t>16154415</t>
  </si>
  <si>
    <t>彭卫</t>
  </si>
  <si>
    <t>向星月</t>
  </si>
  <si>
    <t>刘贵兰</t>
  </si>
  <si>
    <t>16153782</t>
  </si>
  <si>
    <t>薛秋华</t>
  </si>
  <si>
    <t>16111681</t>
  </si>
  <si>
    <t>龚明香</t>
  </si>
  <si>
    <t>16154269</t>
  </si>
  <si>
    <t>朱兆峰</t>
  </si>
  <si>
    <t>16112503</t>
  </si>
  <si>
    <t>彭译征</t>
  </si>
  <si>
    <t>杨鑫</t>
  </si>
  <si>
    <t>杨民谣</t>
  </si>
  <si>
    <t>16151625</t>
  </si>
  <si>
    <t>夏宇</t>
  </si>
  <si>
    <t>李金津</t>
  </si>
  <si>
    <t>代诗怡</t>
  </si>
  <si>
    <t>16111369</t>
  </si>
  <si>
    <t>潘怡</t>
  </si>
  <si>
    <t>朱宇</t>
  </si>
  <si>
    <t>16155944</t>
  </si>
  <si>
    <t>龙明欢</t>
  </si>
  <si>
    <t>毛雪怡</t>
  </si>
  <si>
    <t>16112689</t>
  </si>
  <si>
    <t>黄明浩</t>
  </si>
  <si>
    <t>史元朕</t>
  </si>
  <si>
    <t>张艺龄</t>
  </si>
  <si>
    <t>王瑜</t>
  </si>
  <si>
    <t>刘雨欣</t>
  </si>
  <si>
    <t>潘昌琼</t>
  </si>
  <si>
    <t>16112259</t>
  </si>
  <si>
    <t>米果</t>
  </si>
  <si>
    <t>林兴武</t>
  </si>
  <si>
    <t>张玉廷</t>
  </si>
  <si>
    <t>16116838</t>
  </si>
  <si>
    <t>强金鸽</t>
  </si>
  <si>
    <t>詹清桃</t>
  </si>
  <si>
    <t>16116106</t>
  </si>
  <si>
    <t>丁碧君</t>
  </si>
  <si>
    <t>吴雅丽</t>
  </si>
  <si>
    <t>吴森林</t>
  </si>
  <si>
    <t>何峰</t>
  </si>
  <si>
    <t>16157144</t>
  </si>
  <si>
    <t>张怡源</t>
  </si>
  <si>
    <t>16111713</t>
  </si>
  <si>
    <t>刘时光</t>
  </si>
  <si>
    <t>钟佳良</t>
  </si>
  <si>
    <t>郑聆池</t>
  </si>
  <si>
    <t>蒋璐瑶</t>
  </si>
  <si>
    <t>16155002</t>
  </si>
  <si>
    <t>刘晓倩</t>
  </si>
  <si>
    <t>王璐</t>
  </si>
  <si>
    <t>16112946</t>
  </si>
  <si>
    <t>董琳莉</t>
  </si>
  <si>
    <t>曹娅</t>
  </si>
  <si>
    <t>16155095</t>
  </si>
  <si>
    <t>卢鹏</t>
  </si>
  <si>
    <t>16156377</t>
  </si>
  <si>
    <t>李锦沛</t>
  </si>
  <si>
    <t>16154057</t>
  </si>
  <si>
    <t>徐昌林</t>
  </si>
  <si>
    <t>16111378</t>
  </si>
  <si>
    <t>卢梦婷</t>
  </si>
  <si>
    <t>雷香兰</t>
  </si>
  <si>
    <t>16153847</t>
  </si>
  <si>
    <t>高宝林</t>
  </si>
  <si>
    <t>16154485</t>
  </si>
  <si>
    <t>朱辰恒茂</t>
  </si>
  <si>
    <t>邓莉</t>
  </si>
  <si>
    <t>16155068</t>
  </si>
  <si>
    <t>冉双</t>
  </si>
  <si>
    <t>陆玲珑</t>
  </si>
  <si>
    <t>陈虹羽</t>
  </si>
  <si>
    <t>刘雨薇</t>
  </si>
  <si>
    <t>16112818</t>
  </si>
  <si>
    <t>李明锋</t>
  </si>
  <si>
    <t>余椋潇</t>
  </si>
  <si>
    <t>谭琳</t>
  </si>
  <si>
    <t>李冬兰</t>
  </si>
  <si>
    <t>刘云山</t>
  </si>
  <si>
    <t>16154745</t>
  </si>
  <si>
    <t>杜莎</t>
  </si>
  <si>
    <t>李利</t>
  </si>
  <si>
    <t>杨国美</t>
  </si>
  <si>
    <t>16154797</t>
  </si>
  <si>
    <t>李刘佳豪</t>
  </si>
  <si>
    <t>16111691</t>
  </si>
  <si>
    <t>张景天</t>
  </si>
  <si>
    <t>16116297</t>
  </si>
  <si>
    <t>古岩</t>
  </si>
  <si>
    <t>16154956</t>
  </si>
  <si>
    <t>邓先锋</t>
  </si>
  <si>
    <t>张裕霖</t>
  </si>
  <si>
    <t>李蕊伶</t>
  </si>
  <si>
    <t>黄莉丹</t>
  </si>
  <si>
    <t>16112493</t>
  </si>
  <si>
    <t>张醇</t>
  </si>
  <si>
    <t>向陈涛</t>
  </si>
  <si>
    <t>李潇潇</t>
  </si>
  <si>
    <t>16154488</t>
  </si>
  <si>
    <t>金栋梁</t>
  </si>
  <si>
    <t>16155264</t>
  </si>
  <si>
    <t>杨枭</t>
  </si>
  <si>
    <t>16154361</t>
  </si>
  <si>
    <t>董莹昕</t>
  </si>
  <si>
    <t>徐诗雨</t>
  </si>
  <si>
    <t>16154596</t>
  </si>
  <si>
    <t>吴沁宜</t>
  </si>
  <si>
    <t>王浩东</t>
  </si>
  <si>
    <t>16101220</t>
  </si>
  <si>
    <t>刘尉宇</t>
  </si>
  <si>
    <t>梁娅</t>
  </si>
  <si>
    <t>郑吉愿</t>
  </si>
  <si>
    <t>16153397</t>
  </si>
  <si>
    <t>16112286</t>
  </si>
  <si>
    <t>张梅婷</t>
  </si>
  <si>
    <t>王晶晶</t>
  </si>
  <si>
    <t>16112708</t>
  </si>
  <si>
    <t>王胤辰</t>
  </si>
  <si>
    <t>周鸿雁</t>
  </si>
  <si>
    <t>16156187</t>
  </si>
  <si>
    <t>徐泽幸</t>
  </si>
  <si>
    <t>张一杨</t>
  </si>
  <si>
    <t>16113069</t>
  </si>
  <si>
    <t>袁月林</t>
  </si>
  <si>
    <t>16112371</t>
  </si>
  <si>
    <t>唐亚</t>
  </si>
  <si>
    <t>16112557</t>
  </si>
  <si>
    <t>来小丁</t>
  </si>
  <si>
    <t>张丰穗</t>
  </si>
  <si>
    <t>16112048</t>
  </si>
  <si>
    <t>戴金蓉</t>
  </si>
  <si>
    <t>宋雯</t>
  </si>
  <si>
    <t>张竞文</t>
  </si>
  <si>
    <t>16112034</t>
  </si>
  <si>
    <t>廖桃</t>
  </si>
  <si>
    <t>16154981</t>
  </si>
  <si>
    <t>丁美琳</t>
  </si>
  <si>
    <t>赵红艳</t>
  </si>
  <si>
    <t>左晨曦</t>
  </si>
  <si>
    <t>16112136</t>
  </si>
  <si>
    <t>任雪颖</t>
  </si>
  <si>
    <t>刘杨</t>
  </si>
  <si>
    <t>幸晓曼</t>
  </si>
  <si>
    <t>16112150</t>
  </si>
  <si>
    <t>李沁怡</t>
  </si>
  <si>
    <t>杨欣雨</t>
  </si>
  <si>
    <t>朱婉清</t>
  </si>
  <si>
    <t>彭绪杰</t>
  </si>
  <si>
    <t>16112059</t>
  </si>
  <si>
    <t>余丽华</t>
  </si>
  <si>
    <t>16154871</t>
  </si>
  <si>
    <t>张文浩</t>
  </si>
  <si>
    <t>16116081</t>
  </si>
  <si>
    <t>沈宇杭</t>
  </si>
  <si>
    <t>16112658</t>
  </si>
  <si>
    <t>黄柏霖</t>
  </si>
  <si>
    <t>16154674</t>
  </si>
  <si>
    <t>宋慧瑶</t>
  </si>
  <si>
    <t>16155224</t>
  </si>
  <si>
    <t>李良萍</t>
  </si>
  <si>
    <t>徐瑞雪</t>
  </si>
  <si>
    <t>16151670</t>
  </si>
  <si>
    <t>袁清华</t>
  </si>
  <si>
    <t>陶睿</t>
  </si>
  <si>
    <t>16155362</t>
  </si>
  <si>
    <t>黄艳莉</t>
  </si>
  <si>
    <t>郑智恒</t>
  </si>
  <si>
    <t>16111390</t>
  </si>
  <si>
    <t>覃思月</t>
  </si>
  <si>
    <t>梅义坤</t>
  </si>
  <si>
    <t>16154508</t>
  </si>
  <si>
    <t>黄龙彦</t>
  </si>
  <si>
    <t>徐海铭</t>
  </si>
  <si>
    <t>陈韫</t>
  </si>
  <si>
    <t>孙洁</t>
  </si>
  <si>
    <t>梅银玉</t>
  </si>
  <si>
    <t>16101240</t>
  </si>
  <si>
    <t>韦人榕</t>
  </si>
  <si>
    <t>16112622</t>
  </si>
  <si>
    <t>江漫婷</t>
  </si>
  <si>
    <t>16111643</t>
  </si>
  <si>
    <t>周琳洁</t>
  </si>
  <si>
    <t>牟文豪</t>
  </si>
  <si>
    <t>唐诗彧</t>
  </si>
  <si>
    <t>16155779</t>
  </si>
  <si>
    <t>赵丽莎</t>
  </si>
  <si>
    <t>16116855</t>
  </si>
  <si>
    <t>陈天祥</t>
  </si>
  <si>
    <t>16111357</t>
  </si>
  <si>
    <t>舒馨仪</t>
  </si>
  <si>
    <t>16112551</t>
  </si>
  <si>
    <t>许福年</t>
  </si>
  <si>
    <t>蒙熙凤</t>
  </si>
  <si>
    <t>16155160</t>
  </si>
  <si>
    <t>杨银坪</t>
  </si>
  <si>
    <t>16112599</t>
  </si>
  <si>
    <t>彭露</t>
  </si>
  <si>
    <t>16156941</t>
  </si>
  <si>
    <t>唐玉芬</t>
  </si>
  <si>
    <t>16112848</t>
  </si>
  <si>
    <t>16111829</t>
  </si>
  <si>
    <t>夏梓蓝</t>
  </si>
  <si>
    <t>黄桂圆</t>
  </si>
  <si>
    <t>李宓思</t>
  </si>
  <si>
    <t>16154173</t>
  </si>
  <si>
    <t>冉雨蕾</t>
  </si>
  <si>
    <t>16154590</t>
  </si>
  <si>
    <t>龙慧慧</t>
  </si>
  <si>
    <t>16154238</t>
  </si>
  <si>
    <t>谭子痕</t>
  </si>
  <si>
    <t>16112809</t>
  </si>
  <si>
    <t>刘露</t>
  </si>
  <si>
    <t>16153668</t>
  </si>
  <si>
    <t>杨浩</t>
  </si>
  <si>
    <t>王世成</t>
  </si>
  <si>
    <t>张墨</t>
  </si>
  <si>
    <t>陈晓波</t>
  </si>
  <si>
    <t>卢银</t>
  </si>
  <si>
    <t>邓力墁</t>
  </si>
  <si>
    <t>16112711</t>
  </si>
  <si>
    <t>蒋琪</t>
  </si>
  <si>
    <t>蓝宜</t>
  </si>
  <si>
    <t>喻鑫鑫</t>
  </si>
  <si>
    <t>贾广琼</t>
  </si>
  <si>
    <t>16111935</t>
  </si>
  <si>
    <t>庞贝贝</t>
  </si>
  <si>
    <t>庄俊杰</t>
  </si>
  <si>
    <t>雷怡君</t>
  </si>
  <si>
    <t>陈彦如</t>
  </si>
  <si>
    <t>任歆媛</t>
  </si>
  <si>
    <t>唐瑜</t>
  </si>
  <si>
    <t>16112571</t>
  </si>
  <si>
    <t>何文利</t>
  </si>
  <si>
    <t>毛娅琼</t>
  </si>
  <si>
    <t>赖珍珍</t>
  </si>
  <si>
    <t>16115850</t>
  </si>
  <si>
    <t>熊梦娆</t>
  </si>
  <si>
    <t>16112410</t>
  </si>
  <si>
    <t>孙任勇</t>
  </si>
  <si>
    <t>鄢然</t>
  </si>
  <si>
    <t>16153995</t>
  </si>
  <si>
    <t>杨涛</t>
  </si>
  <si>
    <t>16113084</t>
  </si>
  <si>
    <t>李瑞林</t>
  </si>
  <si>
    <t>陈幽竹</t>
  </si>
  <si>
    <t>16112442</t>
  </si>
  <si>
    <t>张银银</t>
  </si>
  <si>
    <t>张颜栎</t>
  </si>
  <si>
    <t>16117037</t>
  </si>
  <si>
    <t>黎净净</t>
  </si>
  <si>
    <t>杨雪洁</t>
  </si>
  <si>
    <t>16156054</t>
  </si>
  <si>
    <t>金恺</t>
  </si>
  <si>
    <t>16112709</t>
  </si>
  <si>
    <t>戴榆羚</t>
  </si>
  <si>
    <t>阳渝</t>
  </si>
  <si>
    <t>刘元春</t>
  </si>
  <si>
    <t>王若兰</t>
  </si>
  <si>
    <t>杨威</t>
  </si>
  <si>
    <t>赵祺</t>
  </si>
  <si>
    <t>16112270</t>
  </si>
  <si>
    <t>赵心瑜</t>
  </si>
  <si>
    <t>韩玥</t>
  </si>
  <si>
    <t>赵小波</t>
  </si>
  <si>
    <t>汤浩</t>
  </si>
  <si>
    <t>16117002</t>
  </si>
  <si>
    <t>张永霖</t>
  </si>
  <si>
    <t>王义云</t>
  </si>
  <si>
    <t>16153788</t>
  </si>
  <si>
    <t>向路遥</t>
  </si>
  <si>
    <t>杨亭亭</t>
  </si>
  <si>
    <t>郑雅瑄</t>
  </si>
  <si>
    <t>16112228</t>
  </si>
  <si>
    <t>何晓梅</t>
  </si>
  <si>
    <t>郭佳曼</t>
  </si>
  <si>
    <t>16117042</t>
  </si>
  <si>
    <t>汪春蕊</t>
  </si>
  <si>
    <t>16155178</t>
  </si>
  <si>
    <t>田秘</t>
  </si>
  <si>
    <t>邓紫璇</t>
  </si>
  <si>
    <t>16112595</t>
  </si>
  <si>
    <t>胥亭亚</t>
  </si>
  <si>
    <t>16112428</t>
  </si>
  <si>
    <t>杨松洁</t>
  </si>
  <si>
    <t>王鹤鹏</t>
  </si>
  <si>
    <t>16155640</t>
  </si>
  <si>
    <t>贺勇</t>
  </si>
  <si>
    <t>王琰</t>
  </si>
  <si>
    <t>16156942</t>
  </si>
  <si>
    <t>蒲姝婷</t>
  </si>
  <si>
    <t>16111704</t>
  </si>
  <si>
    <t>李佳慧</t>
  </si>
  <si>
    <t>余浩瀚</t>
  </si>
  <si>
    <t>邹艳</t>
  </si>
  <si>
    <t>张晓娜</t>
  </si>
  <si>
    <t>16154598</t>
  </si>
  <si>
    <t>刘林全</t>
  </si>
  <si>
    <t>赵豫平</t>
  </si>
  <si>
    <t>刘文梅</t>
  </si>
  <si>
    <t>16112712</t>
  </si>
  <si>
    <t>胡馨予</t>
  </si>
  <si>
    <t>丁盛祝</t>
  </si>
  <si>
    <t>龙柘帆</t>
  </si>
  <si>
    <t>黎鑫</t>
  </si>
  <si>
    <t>16155104</t>
  </si>
  <si>
    <t>蒋琳琳</t>
  </si>
  <si>
    <t>16153776</t>
  </si>
  <si>
    <t>王集禾</t>
  </si>
  <si>
    <t>16155377</t>
  </si>
  <si>
    <t>熊江华</t>
  </si>
  <si>
    <t>邓真燕</t>
  </si>
  <si>
    <t>16112786</t>
  </si>
  <si>
    <t>曾青山</t>
  </si>
  <si>
    <t>16151909</t>
  </si>
  <si>
    <t>郑镐</t>
  </si>
  <si>
    <t>16116151</t>
  </si>
  <si>
    <t>李毓良</t>
  </si>
  <si>
    <t>肖思艺</t>
  </si>
  <si>
    <t>16112398</t>
  </si>
  <si>
    <t>许琳杰</t>
  </si>
  <si>
    <t>16155663</t>
  </si>
  <si>
    <t>周财印</t>
  </si>
  <si>
    <t>16154476</t>
  </si>
  <si>
    <t>曾玉洁</t>
  </si>
  <si>
    <t>万浩波</t>
  </si>
  <si>
    <t>16154148</t>
  </si>
  <si>
    <t>喻杰</t>
  </si>
  <si>
    <t>程百川</t>
  </si>
  <si>
    <t>16151998</t>
  </si>
  <si>
    <t>陈钟灵</t>
  </si>
  <si>
    <t>16153720</t>
  </si>
  <si>
    <t>石泽西</t>
  </si>
  <si>
    <t>16112130</t>
  </si>
  <si>
    <t>王俊力</t>
  </si>
  <si>
    <t>佘邵瑜</t>
  </si>
  <si>
    <t>16112454</t>
  </si>
  <si>
    <t>谢金玲</t>
  </si>
  <si>
    <t>16112900</t>
  </si>
  <si>
    <t>陈希</t>
  </si>
  <si>
    <t>黎晓峰</t>
  </si>
  <si>
    <t>16154798</t>
  </si>
  <si>
    <t>陈延佳</t>
  </si>
  <si>
    <t>欧玥妍</t>
  </si>
  <si>
    <t>16112338</t>
  </si>
  <si>
    <t>杨鉴仪</t>
  </si>
  <si>
    <t>16155549</t>
  </si>
  <si>
    <t>王一超</t>
  </si>
  <si>
    <t>16111373</t>
  </si>
  <si>
    <t>王琴心</t>
  </si>
  <si>
    <t>16101232</t>
  </si>
  <si>
    <t>陆杨环</t>
  </si>
  <si>
    <t>董静曦</t>
  </si>
  <si>
    <t>李英豪</t>
  </si>
  <si>
    <t>樊竟霜</t>
  </si>
  <si>
    <t>梁灵萧</t>
  </si>
  <si>
    <t>16111839</t>
  </si>
  <si>
    <t>陆蔚莹</t>
  </si>
  <si>
    <t>16116159</t>
  </si>
  <si>
    <t>何彦桦</t>
  </si>
  <si>
    <t>陈栎</t>
  </si>
  <si>
    <t>余瑷彦</t>
  </si>
  <si>
    <t>李超</t>
  </si>
  <si>
    <t>16153737</t>
  </si>
  <si>
    <t>颜小朋</t>
  </si>
  <si>
    <t>李璐</t>
  </si>
  <si>
    <t>张胜</t>
  </si>
  <si>
    <t>龚雍洪</t>
  </si>
  <si>
    <t>张皓辉</t>
  </si>
  <si>
    <t>16153750</t>
  </si>
  <si>
    <t>邓春茂</t>
  </si>
  <si>
    <t>邓世华</t>
  </si>
  <si>
    <t>16154167</t>
  </si>
  <si>
    <t>沈秋琼</t>
  </si>
  <si>
    <t>陈俊超</t>
  </si>
  <si>
    <t>杜宇迪</t>
  </si>
  <si>
    <t>陈芳玉</t>
  </si>
  <si>
    <t>16112940</t>
  </si>
  <si>
    <t>许其馨</t>
  </si>
  <si>
    <t>张岚岚</t>
  </si>
  <si>
    <t>朱维亭</t>
  </si>
  <si>
    <t>何晓萌</t>
  </si>
  <si>
    <t>王焱埘</t>
  </si>
  <si>
    <t>王志涛</t>
  </si>
  <si>
    <t>李地凯</t>
  </si>
  <si>
    <t>熊进</t>
  </si>
  <si>
    <t>16112840</t>
  </si>
  <si>
    <t>张梦渝</t>
  </si>
  <si>
    <t>16154042</t>
  </si>
  <si>
    <t>张彬彬</t>
  </si>
  <si>
    <t>葛超杰</t>
  </si>
  <si>
    <t>白雪梅</t>
  </si>
  <si>
    <t>刘钰</t>
  </si>
  <si>
    <t>16112446</t>
  </si>
  <si>
    <t>张芷晗</t>
  </si>
  <si>
    <t>陈姗姗</t>
  </si>
  <si>
    <t>16116732</t>
  </si>
  <si>
    <t>张蕾雨</t>
  </si>
  <si>
    <t>叶萌</t>
  </si>
  <si>
    <t>陈杰</t>
  </si>
  <si>
    <t>16154318</t>
  </si>
  <si>
    <t>王皓楠</t>
  </si>
  <si>
    <t>刘渝</t>
  </si>
  <si>
    <t>李佳琪</t>
  </si>
  <si>
    <t>李朝夕</t>
  </si>
  <si>
    <t>李兆岩</t>
  </si>
  <si>
    <t>彭良姝</t>
  </si>
  <si>
    <t>文茜义</t>
  </si>
  <si>
    <t>16157060</t>
  </si>
  <si>
    <t>邢诗彤</t>
  </si>
  <si>
    <t>16155474</t>
  </si>
  <si>
    <t>唐龙杨</t>
  </si>
  <si>
    <t>冉雪</t>
  </si>
  <si>
    <t>16112315</t>
  </si>
  <si>
    <t>杨镇泽</t>
  </si>
  <si>
    <t>易久莅</t>
  </si>
  <si>
    <t>王钟瑞</t>
  </si>
  <si>
    <t>16112074</t>
  </si>
  <si>
    <t>王娜</t>
  </si>
  <si>
    <t>16154127</t>
  </si>
  <si>
    <t>韩佳曦</t>
  </si>
  <si>
    <t>16116846</t>
  </si>
  <si>
    <t>师宸</t>
  </si>
  <si>
    <t>帅文文</t>
  </si>
  <si>
    <t>喻诗云</t>
  </si>
  <si>
    <t>16156013</t>
  </si>
  <si>
    <t>朱峻达</t>
  </si>
  <si>
    <t>16157140</t>
  </si>
  <si>
    <t>张陈轩</t>
  </si>
  <si>
    <t>邹幸</t>
  </si>
  <si>
    <t>刘旭东</t>
  </si>
  <si>
    <t>16112578</t>
  </si>
  <si>
    <t>付政源</t>
  </si>
  <si>
    <t>谭雯月</t>
  </si>
  <si>
    <t>冯洋洋</t>
  </si>
  <si>
    <t>16112363</t>
  </si>
  <si>
    <t>黄丹</t>
  </si>
  <si>
    <t>16112009</t>
  </si>
  <si>
    <t>徐焱</t>
  </si>
  <si>
    <t>16113130</t>
  </si>
  <si>
    <t>董茂林</t>
  </si>
  <si>
    <t>16153970</t>
  </si>
  <si>
    <t>张晟乾</t>
  </si>
  <si>
    <t>16112142</t>
  </si>
  <si>
    <t>阮茂</t>
  </si>
  <si>
    <t>周庆立</t>
  </si>
  <si>
    <t>胡恣源</t>
  </si>
  <si>
    <t>16154521</t>
  </si>
  <si>
    <t>冯麒松</t>
  </si>
  <si>
    <t>黎子涵</t>
  </si>
  <si>
    <t>16111945</t>
  </si>
  <si>
    <t>黄振兴</t>
  </si>
  <si>
    <t>16112613</t>
  </si>
  <si>
    <t>刘丽红</t>
  </si>
  <si>
    <t>16112641</t>
  </si>
  <si>
    <t>陈姝灵</t>
  </si>
  <si>
    <t>曾钲</t>
  </si>
  <si>
    <t>16154392</t>
  </si>
  <si>
    <t>刘华威</t>
  </si>
  <si>
    <t>徐宇宏</t>
  </si>
  <si>
    <t>16156448</t>
  </si>
  <si>
    <t>罗洪亮</t>
  </si>
  <si>
    <t>16112590</t>
  </si>
  <si>
    <t>唐铃德</t>
  </si>
  <si>
    <t>罗喜贵</t>
  </si>
  <si>
    <t>张洪源</t>
  </si>
  <si>
    <t>16155146</t>
  </si>
  <si>
    <t>黎栩萌</t>
  </si>
  <si>
    <t>李林</t>
  </si>
  <si>
    <t>谢小东</t>
  </si>
  <si>
    <t>张淮宾</t>
  </si>
  <si>
    <t>阮浩</t>
  </si>
  <si>
    <t>李晏茹</t>
  </si>
  <si>
    <t>欧国鑫</t>
  </si>
  <si>
    <t>杜林</t>
  </si>
  <si>
    <t>张琨愿</t>
  </si>
  <si>
    <t>16112162</t>
  </si>
  <si>
    <t>向高攀</t>
  </si>
  <si>
    <t>黄钰娇</t>
  </si>
  <si>
    <t>刘文静</t>
  </si>
  <si>
    <t>16155552</t>
  </si>
  <si>
    <t>沈旭</t>
  </si>
  <si>
    <t>吴玄玄</t>
  </si>
  <si>
    <t>16153410</t>
  </si>
  <si>
    <t>卢明宇</t>
  </si>
  <si>
    <t>16154264</t>
  </si>
  <si>
    <t>王海林</t>
  </si>
  <si>
    <t>卓诗婧</t>
  </si>
  <si>
    <t>16116871</t>
  </si>
  <si>
    <t>陈丹妮</t>
  </si>
  <si>
    <t>王福顺</t>
  </si>
  <si>
    <t xml:space="preserve">彭章 </t>
  </si>
  <si>
    <t>16154684</t>
  </si>
  <si>
    <t>罗毅</t>
  </si>
  <si>
    <t>谢娅</t>
  </si>
  <si>
    <t>张志强</t>
  </si>
  <si>
    <t>16116978</t>
  </si>
  <si>
    <t>张皓杰</t>
  </si>
  <si>
    <t>16154990</t>
  </si>
  <si>
    <t>杨少军</t>
  </si>
  <si>
    <t>16112160</t>
  </si>
  <si>
    <t>王玉</t>
  </si>
  <si>
    <t>王席红</t>
  </si>
  <si>
    <t>16153220</t>
  </si>
  <si>
    <t>陈品任</t>
  </si>
  <si>
    <t>陈浪</t>
  </si>
  <si>
    <t>16154503</t>
  </si>
  <si>
    <t>马方庆</t>
  </si>
  <si>
    <t>付小康</t>
  </si>
  <si>
    <t>16151515</t>
  </si>
  <si>
    <t>任小松</t>
  </si>
  <si>
    <t>莫学贵</t>
  </si>
  <si>
    <t>宋思卿</t>
  </si>
  <si>
    <t>廖宗钢</t>
  </si>
  <si>
    <t>张梦瑶</t>
  </si>
  <si>
    <t>16112808</t>
  </si>
  <si>
    <t>唐万超</t>
  </si>
  <si>
    <t>16155480</t>
  </si>
  <si>
    <t>文烈</t>
  </si>
  <si>
    <t>余柏霖</t>
  </si>
  <si>
    <t>16116646</t>
  </si>
  <si>
    <t>冯丽月</t>
  </si>
  <si>
    <t>郭飞雨</t>
  </si>
  <si>
    <t>吴兆霖</t>
  </si>
  <si>
    <t>邓正枭</t>
  </si>
  <si>
    <t>廖鸿宇</t>
  </si>
  <si>
    <t>16112603</t>
  </si>
  <si>
    <t>苟儒凡</t>
  </si>
  <si>
    <t>16111435</t>
  </si>
  <si>
    <t>李说</t>
  </si>
  <si>
    <t>16151759</t>
  </si>
  <si>
    <t>赵翊呈</t>
  </si>
  <si>
    <t>16154174</t>
  </si>
  <si>
    <t>何欣桐</t>
  </si>
  <si>
    <t>刘晋瑜</t>
  </si>
  <si>
    <t>16116980</t>
  </si>
  <si>
    <t>张军</t>
  </si>
  <si>
    <t>16117185</t>
  </si>
  <si>
    <t>顾思源</t>
  </si>
  <si>
    <t>何杨</t>
  </si>
  <si>
    <t>冉元</t>
  </si>
  <si>
    <t>16112273</t>
  </si>
  <si>
    <t>徐朗</t>
  </si>
  <si>
    <t>周靖涵</t>
  </si>
  <si>
    <t>叶思源</t>
  </si>
  <si>
    <t>16112423</t>
  </si>
  <si>
    <t>张钰锟</t>
  </si>
  <si>
    <t>16153390</t>
  </si>
  <si>
    <t>高廷涵</t>
  </si>
  <si>
    <t>施天娇</t>
  </si>
  <si>
    <t>魏乐</t>
  </si>
  <si>
    <t>16111946</t>
  </si>
  <si>
    <t>陈儒涛</t>
  </si>
  <si>
    <t>朱会玲</t>
  </si>
  <si>
    <t>董一凡</t>
  </si>
  <si>
    <t>16151975</t>
  </si>
  <si>
    <t>陈玉清</t>
  </si>
  <si>
    <t>杨家漪</t>
  </si>
  <si>
    <t>16112555</t>
  </si>
  <si>
    <t>孟义杰</t>
  </si>
  <si>
    <t>16154922</t>
  </si>
  <si>
    <t>周凌波</t>
  </si>
  <si>
    <t>16153557</t>
  </si>
  <si>
    <t>郑睿</t>
  </si>
  <si>
    <t>16112332</t>
  </si>
  <si>
    <t>胡镍珂</t>
  </si>
  <si>
    <t>朱伟郎</t>
  </si>
  <si>
    <t>杨珈</t>
  </si>
  <si>
    <t>兰梓文</t>
  </si>
  <si>
    <t>16112169</t>
  </si>
  <si>
    <t>甘雨龙</t>
  </si>
  <si>
    <t>16111820</t>
  </si>
  <si>
    <t>杨利佳</t>
  </si>
  <si>
    <t>周昊闻</t>
  </si>
  <si>
    <t>王翰</t>
  </si>
  <si>
    <t>林于靖</t>
  </si>
  <si>
    <t>熊宇涵</t>
  </si>
  <si>
    <t>16115863</t>
  </si>
  <si>
    <t>李彦池</t>
  </si>
  <si>
    <t>李炳南</t>
  </si>
  <si>
    <t>魏生博</t>
  </si>
  <si>
    <t>黄海澄</t>
  </si>
  <si>
    <t>潘文豪</t>
  </si>
  <si>
    <t>饶启行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</si>
</sst>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 "/>
    <numFmt numFmtId="178" formatCode="0.00_ "/>
    <numFmt numFmtId="179" formatCode="0.0_);[Red]\(0.0\)"/>
    <numFmt numFmtId="180" formatCode="0.0_ "/>
    <numFmt numFmtId="181" formatCode="0.00_);\(0.0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Tahoma"/>
      <charset val="134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7" fillId="20" borderId="6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/>
    </xf>
    <xf numFmtId="0" fontId="3" fillId="0" borderId="1" xfId="53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1" applyNumberFormat="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52" applyFont="1" applyFill="1" applyBorder="1" applyAlignment="1">
      <alignment horizontal="center"/>
    </xf>
    <xf numFmtId="0" fontId="21" fillId="0" borderId="1" xfId="5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81" fontId="18" fillId="0" borderId="1" xfId="48" applyNumberFormat="1" applyFont="1" applyFill="1" applyBorder="1" applyAlignment="1">
      <alignment horizontal="center" vertical="center"/>
    </xf>
    <xf numFmtId="181" fontId="18" fillId="0" borderId="1" xfId="4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52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1" fontId="20" fillId="0" borderId="1" xfId="52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14" fillId="0" borderId="1" xfId="51" applyFont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3" fillId="0" borderId="1" xfId="52" applyFont="1" applyFill="1" applyBorder="1" applyAlignment="1" applyProtection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4</xdr:row>
      <xdr:rowOff>88403</xdr:rowOff>
    </xdr:to>
    <xdr:sp>
      <xdr:nvSpPr>
        <xdr:cNvPr id="2" name="line"/>
        <xdr:cNvSpPr/>
      </xdr:nvSpPr>
      <xdr:spPr>
        <a:xfrm rot="21421102">
          <a:off x="0" y="590550"/>
          <a:ext cx="0" cy="259715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0</xdr:rowOff>
    </xdr:to>
    <xdr:sp>
      <xdr:nvSpPr>
        <xdr:cNvPr id="3" name="line"/>
        <xdr:cNvSpPr/>
      </xdr:nvSpPr>
      <xdr:spPr>
        <a:xfrm>
          <a:off x="0" y="419100"/>
          <a:ext cx="0" cy="34290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4</xdr:row>
      <xdr:rowOff>88403</xdr:rowOff>
    </xdr:to>
    <xdr:sp>
      <xdr:nvSpPr>
        <xdr:cNvPr id="2" name="line"/>
        <xdr:cNvSpPr/>
      </xdr:nvSpPr>
      <xdr:spPr>
        <a:xfrm rot="21421102">
          <a:off x="0" y="590550"/>
          <a:ext cx="0" cy="259715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0</xdr:rowOff>
    </xdr:to>
    <xdr:sp>
      <xdr:nvSpPr>
        <xdr:cNvPr id="3" name="line"/>
        <xdr:cNvSpPr/>
      </xdr:nvSpPr>
      <xdr:spPr>
        <a:xfrm>
          <a:off x="0" y="419100"/>
          <a:ext cx="0" cy="34290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5715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3429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0</xdr:colOff>
      <xdr:row>4</xdr:row>
      <xdr:rowOff>171450</xdr:rowOff>
    </xdr:to>
    <xdr:sp>
      <xdr:nvSpPr>
        <xdr:cNvPr id="4" name="Line 1"/>
        <xdr:cNvSpPr/>
      </xdr:nvSpPr>
      <xdr:spPr>
        <a:xfrm rot="-178897">
          <a:off x="0" y="581025"/>
          <a:ext cx="0" cy="276225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5" name="Line 2"/>
        <xdr:cNvSpPr/>
      </xdr:nvSpPr>
      <xdr:spPr>
        <a:xfrm>
          <a:off x="0" y="3429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6" name="Line 1"/>
        <xdr:cNvSpPr/>
      </xdr:nvSpPr>
      <xdr:spPr>
        <a:xfrm rot="-178897">
          <a:off x="0" y="5715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7" name="Line 2"/>
        <xdr:cNvSpPr/>
      </xdr:nvSpPr>
      <xdr:spPr>
        <a:xfrm>
          <a:off x="0" y="3429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ngya\Desktop\&#26356;&#26032;&#30340;\16&#20250;&#35745;&#23398;10-18%2029%2020%20&#32508;&#27979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8"/>
  <sheetViews>
    <sheetView workbookViewId="0">
      <selection activeCell="C11" sqref="C11"/>
    </sheetView>
  </sheetViews>
  <sheetFormatPr defaultColWidth="9" defaultRowHeight="13.5"/>
  <cols>
    <col min="1" max="1" width="9.375"/>
    <col min="2" max="2" width="10.375"/>
    <col min="3" max="3" width="16" customWidth="1"/>
  </cols>
  <sheetData>
    <row r="1" ht="18.75" spans="1:16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14.25" spans="1:16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>
      <c r="A3" s="79" t="s">
        <v>2</v>
      </c>
      <c r="B3" s="79" t="s">
        <v>3</v>
      </c>
      <c r="C3" s="79" t="s">
        <v>4</v>
      </c>
      <c r="D3" s="80" t="s">
        <v>5</v>
      </c>
      <c r="E3" s="80"/>
      <c r="F3" s="80"/>
      <c r="G3" s="80" t="s">
        <v>6</v>
      </c>
      <c r="H3" s="80" t="s">
        <v>7</v>
      </c>
      <c r="I3" s="80"/>
      <c r="J3" s="80" t="s">
        <v>8</v>
      </c>
      <c r="K3" s="80"/>
      <c r="L3" s="80"/>
      <c r="M3" s="80" t="s">
        <v>9</v>
      </c>
      <c r="N3" s="80"/>
      <c r="O3" s="80" t="s">
        <v>10</v>
      </c>
      <c r="P3" s="53" t="s">
        <v>11</v>
      </c>
    </row>
    <row r="4" spans="1:16">
      <c r="A4" s="79"/>
      <c r="B4" s="79"/>
      <c r="C4" s="79"/>
      <c r="D4" s="80"/>
      <c r="E4" s="80"/>
      <c r="F4" s="80"/>
      <c r="G4" s="81"/>
      <c r="H4" s="80"/>
      <c r="I4" s="80"/>
      <c r="J4" s="80"/>
      <c r="K4" s="80"/>
      <c r="L4" s="80"/>
      <c r="M4" s="80"/>
      <c r="N4" s="80"/>
      <c r="O4" s="80"/>
      <c r="P4" s="53"/>
    </row>
    <row r="5" spans="1:16">
      <c r="A5" s="79"/>
      <c r="B5" s="79"/>
      <c r="C5" s="79"/>
      <c r="D5" s="82" t="s">
        <v>12</v>
      </c>
      <c r="E5" s="82" t="s">
        <v>13</v>
      </c>
      <c r="F5" s="82" t="s">
        <v>14</v>
      </c>
      <c r="G5" s="82" t="s">
        <v>15</v>
      </c>
      <c r="H5" s="82" t="s">
        <v>16</v>
      </c>
      <c r="I5" s="82" t="s">
        <v>17</v>
      </c>
      <c r="J5" s="82" t="s">
        <v>18</v>
      </c>
      <c r="K5" s="82" t="s">
        <v>19</v>
      </c>
      <c r="L5" s="90" t="s">
        <v>20</v>
      </c>
      <c r="M5" s="90" t="s">
        <v>21</v>
      </c>
      <c r="N5" s="90" t="s">
        <v>22</v>
      </c>
      <c r="O5" s="80"/>
      <c r="P5" s="53"/>
    </row>
    <row r="6" spans="1:16">
      <c r="A6" s="79"/>
      <c r="B6" s="79"/>
      <c r="C6" s="79"/>
      <c r="D6" s="82"/>
      <c r="E6" s="82"/>
      <c r="F6" s="82"/>
      <c r="G6" s="82"/>
      <c r="H6" s="82"/>
      <c r="I6" s="82"/>
      <c r="J6" s="82"/>
      <c r="K6" s="82"/>
      <c r="L6" s="90"/>
      <c r="M6" s="90"/>
      <c r="N6" s="90"/>
      <c r="O6" s="80"/>
      <c r="P6" s="53"/>
    </row>
    <row r="7" spans="1:16">
      <c r="A7" s="79"/>
      <c r="B7" s="79"/>
      <c r="C7" s="79"/>
      <c r="D7" s="82"/>
      <c r="E7" s="82"/>
      <c r="F7" s="82"/>
      <c r="G7" s="82"/>
      <c r="H7" s="82"/>
      <c r="I7" s="82"/>
      <c r="J7" s="82"/>
      <c r="K7" s="82"/>
      <c r="L7" s="90"/>
      <c r="M7" s="90"/>
      <c r="N7" s="90"/>
      <c r="O7" s="80"/>
      <c r="P7" s="53"/>
    </row>
    <row r="8" ht="14.25" spans="1:17">
      <c r="A8" s="83">
        <v>1</v>
      </c>
      <c r="B8" s="84" t="s">
        <v>23</v>
      </c>
      <c r="C8" s="85" t="s">
        <v>24</v>
      </c>
      <c r="D8" s="84">
        <v>1</v>
      </c>
      <c r="E8" s="84">
        <v>7</v>
      </c>
      <c r="F8" s="4">
        <v>2</v>
      </c>
      <c r="G8" s="84">
        <v>51.25</v>
      </c>
      <c r="H8" s="4">
        <v>5</v>
      </c>
      <c r="I8" s="84">
        <v>1.7</v>
      </c>
      <c r="J8" s="84">
        <v>0</v>
      </c>
      <c r="K8" s="84">
        <v>0</v>
      </c>
      <c r="L8" s="4">
        <v>0</v>
      </c>
      <c r="M8" s="84">
        <v>3.2</v>
      </c>
      <c r="N8" s="4">
        <v>0</v>
      </c>
      <c r="O8" s="84">
        <f t="shared" ref="O8:O71" si="0">SUM(D8:N8)</f>
        <v>71.15</v>
      </c>
      <c r="P8" s="83">
        <v>1</v>
      </c>
      <c r="Q8" s="94"/>
    </row>
    <row r="9" ht="14.25" spans="1:17">
      <c r="A9" s="83">
        <v>2</v>
      </c>
      <c r="B9" s="86" t="s">
        <v>25</v>
      </c>
      <c r="C9" s="4" t="s">
        <v>26</v>
      </c>
      <c r="D9" s="86">
        <v>1</v>
      </c>
      <c r="E9" s="86">
        <v>7.2</v>
      </c>
      <c r="F9" s="86">
        <v>2</v>
      </c>
      <c r="G9" s="86">
        <v>47.1</v>
      </c>
      <c r="H9" s="86">
        <v>5</v>
      </c>
      <c r="I9" s="86">
        <v>0</v>
      </c>
      <c r="J9" s="86">
        <v>0.5</v>
      </c>
      <c r="K9" s="86">
        <v>3</v>
      </c>
      <c r="L9" s="86">
        <v>0</v>
      </c>
      <c r="M9" s="86">
        <v>4</v>
      </c>
      <c r="N9" s="86">
        <v>0</v>
      </c>
      <c r="O9" s="84">
        <f t="shared" si="0"/>
        <v>69.8</v>
      </c>
      <c r="P9" s="83">
        <v>2</v>
      </c>
      <c r="Q9" s="94"/>
    </row>
    <row r="10" ht="14.25" spans="1:17">
      <c r="A10" s="83">
        <v>3</v>
      </c>
      <c r="B10" s="86" t="s">
        <v>27</v>
      </c>
      <c r="C10" s="4" t="s">
        <v>28</v>
      </c>
      <c r="D10" s="86">
        <v>2</v>
      </c>
      <c r="E10" s="86">
        <v>7.2</v>
      </c>
      <c r="F10" s="86">
        <v>2</v>
      </c>
      <c r="G10" s="86">
        <v>43.1</v>
      </c>
      <c r="H10" s="86">
        <v>5</v>
      </c>
      <c r="I10" s="86">
        <v>0</v>
      </c>
      <c r="J10" s="86">
        <v>2</v>
      </c>
      <c r="K10" s="86">
        <v>3.2</v>
      </c>
      <c r="L10" s="86">
        <v>0</v>
      </c>
      <c r="M10" s="86">
        <v>5</v>
      </c>
      <c r="N10" s="86">
        <v>0</v>
      </c>
      <c r="O10" s="84">
        <f t="shared" si="0"/>
        <v>69.5</v>
      </c>
      <c r="P10" s="83">
        <v>3</v>
      </c>
      <c r="Q10" s="94"/>
    </row>
    <row r="11" ht="14.25" spans="1:17">
      <c r="A11" s="83">
        <v>4</v>
      </c>
      <c r="B11" s="84" t="s">
        <v>29</v>
      </c>
      <c r="C11" s="85" t="s">
        <v>30</v>
      </c>
      <c r="D11" s="84">
        <v>1</v>
      </c>
      <c r="E11" s="84">
        <v>7</v>
      </c>
      <c r="F11" s="4">
        <v>2</v>
      </c>
      <c r="G11" s="84">
        <v>48.13</v>
      </c>
      <c r="H11" s="4">
        <v>5</v>
      </c>
      <c r="I11" s="84">
        <v>3</v>
      </c>
      <c r="J11" s="84">
        <v>0</v>
      </c>
      <c r="K11" s="84">
        <v>0.1</v>
      </c>
      <c r="L11" s="4">
        <v>0</v>
      </c>
      <c r="M11" s="91">
        <v>2.5</v>
      </c>
      <c r="N11" s="4">
        <v>0</v>
      </c>
      <c r="O11" s="84">
        <f t="shared" si="0"/>
        <v>68.73</v>
      </c>
      <c r="P11" s="83">
        <v>4</v>
      </c>
      <c r="Q11" s="94"/>
    </row>
    <row r="12" ht="14.25" spans="1:17">
      <c r="A12" s="83">
        <v>5</v>
      </c>
      <c r="B12" s="84" t="s">
        <v>31</v>
      </c>
      <c r="C12" s="85" t="s">
        <v>32</v>
      </c>
      <c r="D12" s="84">
        <v>1</v>
      </c>
      <c r="E12" s="84">
        <v>7</v>
      </c>
      <c r="F12" s="4">
        <v>2</v>
      </c>
      <c r="G12" s="84">
        <v>47.5</v>
      </c>
      <c r="H12" s="4">
        <v>5</v>
      </c>
      <c r="I12" s="84">
        <v>3.7</v>
      </c>
      <c r="J12" s="84">
        <v>0</v>
      </c>
      <c r="K12" s="84">
        <v>0</v>
      </c>
      <c r="L12" s="4">
        <v>0</v>
      </c>
      <c r="M12" s="84">
        <v>1.5</v>
      </c>
      <c r="N12" s="4">
        <v>0</v>
      </c>
      <c r="O12" s="84">
        <f t="shared" si="0"/>
        <v>67.7</v>
      </c>
      <c r="P12" s="83">
        <v>5</v>
      </c>
      <c r="Q12" s="94"/>
    </row>
    <row r="13" ht="14.25" spans="1:17">
      <c r="A13" s="83">
        <v>6</v>
      </c>
      <c r="B13" s="86" t="s">
        <v>33</v>
      </c>
      <c r="C13" s="4" t="s">
        <v>34</v>
      </c>
      <c r="D13" s="86">
        <v>3</v>
      </c>
      <c r="E13" s="86">
        <v>7</v>
      </c>
      <c r="F13" s="86">
        <v>2</v>
      </c>
      <c r="G13" s="86">
        <v>45.6</v>
      </c>
      <c r="H13" s="86">
        <v>5</v>
      </c>
      <c r="I13" s="86">
        <v>0</v>
      </c>
      <c r="J13" s="86">
        <v>2</v>
      </c>
      <c r="K13" s="86">
        <v>0</v>
      </c>
      <c r="L13" s="86">
        <v>0</v>
      </c>
      <c r="M13" s="86">
        <v>2.7</v>
      </c>
      <c r="N13" s="86">
        <v>0</v>
      </c>
      <c r="O13" s="84">
        <f t="shared" si="0"/>
        <v>67.3</v>
      </c>
      <c r="P13" s="83">
        <v>6</v>
      </c>
      <c r="Q13" s="94"/>
    </row>
    <row r="14" ht="14.25" spans="1:17">
      <c r="A14" s="83">
        <v>7</v>
      </c>
      <c r="B14" s="87" t="s">
        <v>35</v>
      </c>
      <c r="C14" s="87" t="s">
        <v>36</v>
      </c>
      <c r="D14" s="87">
        <v>1</v>
      </c>
      <c r="E14" s="87">
        <v>7</v>
      </c>
      <c r="F14" s="87">
        <v>2</v>
      </c>
      <c r="G14" s="87">
        <v>47</v>
      </c>
      <c r="H14" s="22">
        <v>5</v>
      </c>
      <c r="I14" s="87">
        <v>0</v>
      </c>
      <c r="J14" s="87">
        <v>0</v>
      </c>
      <c r="K14" s="87">
        <v>0</v>
      </c>
      <c r="L14" s="87">
        <v>0</v>
      </c>
      <c r="M14" s="83">
        <v>5</v>
      </c>
      <c r="N14" s="87">
        <v>0</v>
      </c>
      <c r="O14" s="84">
        <f t="shared" si="0"/>
        <v>67</v>
      </c>
      <c r="P14" s="83">
        <v>7</v>
      </c>
      <c r="Q14" s="94"/>
    </row>
    <row r="15" ht="14.25" spans="1:17">
      <c r="A15" s="83">
        <v>8</v>
      </c>
      <c r="B15" s="87" t="s">
        <v>37</v>
      </c>
      <c r="C15" s="87" t="s">
        <v>38</v>
      </c>
      <c r="D15" s="87">
        <v>0</v>
      </c>
      <c r="E15" s="87">
        <v>7</v>
      </c>
      <c r="F15" s="87">
        <v>2</v>
      </c>
      <c r="G15" s="87">
        <v>45.4</v>
      </c>
      <c r="H15" s="22">
        <v>5</v>
      </c>
      <c r="I15" s="87">
        <v>0.5</v>
      </c>
      <c r="J15" s="87">
        <v>1</v>
      </c>
      <c r="K15" s="87">
        <v>0</v>
      </c>
      <c r="L15" s="87">
        <v>0.5</v>
      </c>
      <c r="M15" s="87">
        <v>5</v>
      </c>
      <c r="N15" s="87">
        <v>0</v>
      </c>
      <c r="O15" s="84">
        <f t="shared" si="0"/>
        <v>66.4</v>
      </c>
      <c r="P15" s="83">
        <v>8</v>
      </c>
      <c r="Q15" s="94"/>
    </row>
    <row r="16" ht="14.25" spans="1:17">
      <c r="A16" s="83">
        <v>9</v>
      </c>
      <c r="B16" s="84" t="s">
        <v>39</v>
      </c>
      <c r="C16" s="85" t="s">
        <v>40</v>
      </c>
      <c r="D16" s="84">
        <v>1</v>
      </c>
      <c r="E16" s="84">
        <v>7</v>
      </c>
      <c r="F16" s="4">
        <v>2</v>
      </c>
      <c r="G16" s="84">
        <v>49</v>
      </c>
      <c r="H16" s="4">
        <v>5</v>
      </c>
      <c r="I16" s="84">
        <v>1.7</v>
      </c>
      <c r="J16" s="84">
        <v>0</v>
      </c>
      <c r="K16" s="84">
        <v>0</v>
      </c>
      <c r="L16" s="4">
        <v>0</v>
      </c>
      <c r="M16" s="84">
        <v>0</v>
      </c>
      <c r="N16" s="4">
        <v>0</v>
      </c>
      <c r="O16" s="84">
        <f t="shared" si="0"/>
        <v>65.7</v>
      </c>
      <c r="P16" s="83">
        <v>9</v>
      </c>
      <c r="Q16" s="94"/>
    </row>
    <row r="17" ht="14.25" spans="1:17">
      <c r="A17" s="83">
        <v>10</v>
      </c>
      <c r="B17" s="86" t="s">
        <v>41</v>
      </c>
      <c r="C17" s="4" t="s">
        <v>42</v>
      </c>
      <c r="D17" s="86">
        <v>1</v>
      </c>
      <c r="E17" s="86">
        <v>7</v>
      </c>
      <c r="F17" s="86">
        <v>2</v>
      </c>
      <c r="G17" s="86">
        <v>45.5</v>
      </c>
      <c r="H17" s="86">
        <v>5</v>
      </c>
      <c r="I17" s="86">
        <v>0</v>
      </c>
      <c r="J17" s="86">
        <v>0</v>
      </c>
      <c r="K17" s="86">
        <v>0</v>
      </c>
      <c r="L17" s="86">
        <v>0</v>
      </c>
      <c r="M17" s="86">
        <v>5</v>
      </c>
      <c r="N17" s="86">
        <v>0</v>
      </c>
      <c r="O17" s="84">
        <f t="shared" si="0"/>
        <v>65.5</v>
      </c>
      <c r="P17" s="83">
        <v>10</v>
      </c>
      <c r="Q17" s="94"/>
    </row>
    <row r="18" ht="14.25" spans="1:17">
      <c r="A18" s="83">
        <v>11</v>
      </c>
      <c r="B18" s="86" t="s">
        <v>43</v>
      </c>
      <c r="C18" s="4" t="s">
        <v>44</v>
      </c>
      <c r="D18" s="86">
        <v>0</v>
      </c>
      <c r="E18" s="86">
        <v>7</v>
      </c>
      <c r="F18" s="86">
        <v>2</v>
      </c>
      <c r="G18" s="86">
        <v>48.1</v>
      </c>
      <c r="H18" s="86">
        <v>5</v>
      </c>
      <c r="I18" s="86">
        <v>0</v>
      </c>
      <c r="J18" s="86">
        <v>0</v>
      </c>
      <c r="K18" s="86">
        <v>0</v>
      </c>
      <c r="L18" s="86">
        <v>0</v>
      </c>
      <c r="M18" s="86">
        <v>2.7</v>
      </c>
      <c r="N18" s="86">
        <v>0</v>
      </c>
      <c r="O18" s="84">
        <f t="shared" si="0"/>
        <v>64.8</v>
      </c>
      <c r="P18" s="83">
        <v>11</v>
      </c>
      <c r="Q18" s="94"/>
    </row>
    <row r="19" ht="14.25" spans="1:17">
      <c r="A19" s="83">
        <v>12</v>
      </c>
      <c r="B19" s="86" t="s">
        <v>45</v>
      </c>
      <c r="C19" s="4" t="s">
        <v>46</v>
      </c>
      <c r="D19" s="86">
        <v>1</v>
      </c>
      <c r="E19" s="86">
        <v>7.2</v>
      </c>
      <c r="F19" s="86">
        <v>2</v>
      </c>
      <c r="G19" s="86">
        <v>45.9</v>
      </c>
      <c r="H19" s="86">
        <v>5</v>
      </c>
      <c r="I19" s="86">
        <v>0</v>
      </c>
      <c r="J19" s="86">
        <v>1</v>
      </c>
      <c r="K19" s="86">
        <v>0</v>
      </c>
      <c r="L19" s="86">
        <v>0</v>
      </c>
      <c r="M19" s="86">
        <v>2.5</v>
      </c>
      <c r="N19" s="86">
        <v>0</v>
      </c>
      <c r="O19" s="84">
        <f t="shared" si="0"/>
        <v>64.6</v>
      </c>
      <c r="P19" s="83">
        <v>12</v>
      </c>
      <c r="Q19" s="94"/>
    </row>
    <row r="20" ht="14.25" spans="1:17">
      <c r="A20" s="83">
        <v>13</v>
      </c>
      <c r="B20" s="86" t="s">
        <v>47</v>
      </c>
      <c r="C20" s="4" t="s">
        <v>48</v>
      </c>
      <c r="D20" s="86">
        <v>1</v>
      </c>
      <c r="E20" s="86">
        <v>7.2</v>
      </c>
      <c r="F20" s="86">
        <v>2</v>
      </c>
      <c r="G20" s="86">
        <v>44.1</v>
      </c>
      <c r="H20" s="86">
        <v>5</v>
      </c>
      <c r="I20" s="86">
        <v>0</v>
      </c>
      <c r="J20" s="86">
        <v>0</v>
      </c>
      <c r="K20" s="86">
        <v>0.2</v>
      </c>
      <c r="L20" s="86">
        <v>0</v>
      </c>
      <c r="M20" s="86">
        <v>5</v>
      </c>
      <c r="N20" s="86">
        <v>0</v>
      </c>
      <c r="O20" s="84">
        <f t="shared" si="0"/>
        <v>64.5</v>
      </c>
      <c r="P20" s="83">
        <v>13</v>
      </c>
      <c r="Q20" s="94"/>
    </row>
    <row r="21" ht="14.25" spans="1:17">
      <c r="A21" s="83">
        <v>14</v>
      </c>
      <c r="B21" s="87" t="s">
        <v>49</v>
      </c>
      <c r="C21" s="87" t="s">
        <v>50</v>
      </c>
      <c r="D21" s="87">
        <v>1</v>
      </c>
      <c r="E21" s="87">
        <v>7</v>
      </c>
      <c r="F21" s="83">
        <v>2</v>
      </c>
      <c r="G21" s="22">
        <v>43.3</v>
      </c>
      <c r="H21" s="22">
        <v>5</v>
      </c>
      <c r="I21" s="31">
        <v>1</v>
      </c>
      <c r="J21" s="31">
        <v>0</v>
      </c>
      <c r="K21" s="31">
        <v>0</v>
      </c>
      <c r="L21" s="31">
        <v>0</v>
      </c>
      <c r="M21" s="92">
        <v>4.9</v>
      </c>
      <c r="N21" s="31">
        <v>0</v>
      </c>
      <c r="O21" s="84">
        <f t="shared" si="0"/>
        <v>64.2</v>
      </c>
      <c r="P21" s="83">
        <v>14</v>
      </c>
      <c r="Q21" s="94"/>
    </row>
    <row r="22" ht="14.25" spans="1:17">
      <c r="A22" s="83">
        <v>15</v>
      </c>
      <c r="B22" s="86" t="s">
        <v>51</v>
      </c>
      <c r="C22" s="4" t="s">
        <v>52</v>
      </c>
      <c r="D22" s="86">
        <v>2</v>
      </c>
      <c r="E22" s="86">
        <v>7</v>
      </c>
      <c r="F22" s="86">
        <v>2</v>
      </c>
      <c r="G22" s="86">
        <v>41.1</v>
      </c>
      <c r="H22" s="86">
        <v>5</v>
      </c>
      <c r="I22" s="86">
        <v>0</v>
      </c>
      <c r="J22" s="86">
        <v>2</v>
      </c>
      <c r="K22" s="86">
        <v>0</v>
      </c>
      <c r="L22" s="86">
        <v>0</v>
      </c>
      <c r="M22" s="86">
        <v>4.5</v>
      </c>
      <c r="N22" s="86">
        <v>0</v>
      </c>
      <c r="O22" s="84">
        <f t="shared" si="0"/>
        <v>63.6</v>
      </c>
      <c r="P22" s="83">
        <v>15</v>
      </c>
      <c r="Q22" s="94"/>
    </row>
    <row r="23" ht="14.25" spans="1:17">
      <c r="A23" s="83">
        <v>16</v>
      </c>
      <c r="B23" s="86" t="s">
        <v>53</v>
      </c>
      <c r="C23" s="4" t="s">
        <v>54</v>
      </c>
      <c r="D23" s="86">
        <v>1</v>
      </c>
      <c r="E23" s="86">
        <v>7</v>
      </c>
      <c r="F23" s="86">
        <v>2</v>
      </c>
      <c r="G23" s="86">
        <v>46.5</v>
      </c>
      <c r="H23" s="86">
        <v>5</v>
      </c>
      <c r="I23" s="86">
        <v>0</v>
      </c>
      <c r="J23" s="86">
        <v>0</v>
      </c>
      <c r="K23" s="86">
        <v>0</v>
      </c>
      <c r="L23" s="86">
        <v>0</v>
      </c>
      <c r="M23" s="86">
        <v>2</v>
      </c>
      <c r="N23" s="86">
        <v>0</v>
      </c>
      <c r="O23" s="84">
        <f t="shared" si="0"/>
        <v>63.5</v>
      </c>
      <c r="P23" s="83">
        <v>16</v>
      </c>
      <c r="Q23" s="94"/>
    </row>
    <row r="24" ht="14.25" spans="1:17">
      <c r="A24" s="83">
        <v>17</v>
      </c>
      <c r="B24" s="86" t="s">
        <v>55</v>
      </c>
      <c r="C24" s="4" t="s">
        <v>56</v>
      </c>
      <c r="D24" s="86">
        <v>1</v>
      </c>
      <c r="E24" s="86">
        <v>7</v>
      </c>
      <c r="F24" s="86">
        <v>2</v>
      </c>
      <c r="G24" s="86">
        <v>43.5</v>
      </c>
      <c r="H24" s="86">
        <v>5</v>
      </c>
      <c r="I24" s="86">
        <v>0</v>
      </c>
      <c r="J24" s="86">
        <v>0</v>
      </c>
      <c r="K24" s="86">
        <v>0</v>
      </c>
      <c r="L24" s="86">
        <v>0</v>
      </c>
      <c r="M24" s="86">
        <v>5</v>
      </c>
      <c r="N24" s="86">
        <v>0</v>
      </c>
      <c r="O24" s="84">
        <f t="shared" si="0"/>
        <v>63.5</v>
      </c>
      <c r="P24" s="83">
        <v>17</v>
      </c>
      <c r="Q24" s="94"/>
    </row>
    <row r="25" ht="14.25" spans="1:17">
      <c r="A25" s="83">
        <v>18</v>
      </c>
      <c r="B25" s="87" t="s">
        <v>57</v>
      </c>
      <c r="C25" s="87" t="s">
        <v>58</v>
      </c>
      <c r="D25" s="87">
        <v>3</v>
      </c>
      <c r="E25" s="87">
        <v>7</v>
      </c>
      <c r="F25" s="87">
        <v>2</v>
      </c>
      <c r="G25" s="87">
        <v>40.6</v>
      </c>
      <c r="H25" s="22">
        <v>5</v>
      </c>
      <c r="I25" s="87">
        <v>1</v>
      </c>
      <c r="J25" s="87">
        <v>1</v>
      </c>
      <c r="K25" s="87">
        <v>0</v>
      </c>
      <c r="L25" s="87">
        <v>0</v>
      </c>
      <c r="M25" s="87">
        <v>3.7</v>
      </c>
      <c r="N25" s="87">
        <v>0</v>
      </c>
      <c r="O25" s="84">
        <f t="shared" si="0"/>
        <v>63.3</v>
      </c>
      <c r="P25" s="83">
        <v>18</v>
      </c>
      <c r="Q25" s="94"/>
    </row>
    <row r="26" ht="14.25" spans="1:17">
      <c r="A26" s="83">
        <v>19</v>
      </c>
      <c r="B26" s="87" t="s">
        <v>59</v>
      </c>
      <c r="C26" s="87" t="s">
        <v>60</v>
      </c>
      <c r="D26" s="87">
        <v>1</v>
      </c>
      <c r="E26" s="87">
        <v>7</v>
      </c>
      <c r="F26" s="83">
        <v>2</v>
      </c>
      <c r="G26" s="22">
        <v>43</v>
      </c>
      <c r="H26" s="22">
        <v>5</v>
      </c>
      <c r="I26" s="31">
        <v>0</v>
      </c>
      <c r="J26" s="31">
        <v>1</v>
      </c>
      <c r="K26" s="31">
        <v>0</v>
      </c>
      <c r="L26" s="31">
        <v>0</v>
      </c>
      <c r="M26" s="92">
        <v>4</v>
      </c>
      <c r="N26" s="31">
        <v>0</v>
      </c>
      <c r="O26" s="84">
        <f t="shared" si="0"/>
        <v>63</v>
      </c>
      <c r="P26" s="83">
        <v>19</v>
      </c>
      <c r="Q26" s="94"/>
    </row>
    <row r="27" ht="14.25" spans="1:17">
      <c r="A27" s="83">
        <v>20</v>
      </c>
      <c r="B27" s="86" t="s">
        <v>61</v>
      </c>
      <c r="C27" s="4" t="s">
        <v>62</v>
      </c>
      <c r="D27" s="86">
        <v>0</v>
      </c>
      <c r="E27" s="86">
        <v>7</v>
      </c>
      <c r="F27" s="86">
        <v>2</v>
      </c>
      <c r="G27" s="86">
        <v>46.8</v>
      </c>
      <c r="H27" s="86">
        <v>5</v>
      </c>
      <c r="I27" s="86">
        <v>0</v>
      </c>
      <c r="J27" s="86">
        <v>0</v>
      </c>
      <c r="K27" s="86">
        <v>0</v>
      </c>
      <c r="L27" s="86">
        <v>0</v>
      </c>
      <c r="M27" s="86">
        <v>2.2</v>
      </c>
      <c r="N27" s="86">
        <v>0</v>
      </c>
      <c r="O27" s="84">
        <f t="shared" si="0"/>
        <v>63</v>
      </c>
      <c r="P27" s="83">
        <v>20</v>
      </c>
      <c r="Q27" s="94"/>
    </row>
    <row r="28" ht="14.25" spans="1:17">
      <c r="A28" s="83">
        <v>21</v>
      </c>
      <c r="B28" s="86" t="s">
        <v>63</v>
      </c>
      <c r="C28" s="4" t="s">
        <v>64</v>
      </c>
      <c r="D28" s="86">
        <v>1</v>
      </c>
      <c r="E28" s="86">
        <v>7</v>
      </c>
      <c r="F28" s="86">
        <v>2</v>
      </c>
      <c r="G28" s="86">
        <v>45</v>
      </c>
      <c r="H28" s="86">
        <v>5</v>
      </c>
      <c r="I28" s="86">
        <v>0</v>
      </c>
      <c r="J28" s="86">
        <v>0.5</v>
      </c>
      <c r="K28" s="86">
        <v>0</v>
      </c>
      <c r="L28" s="86">
        <v>0</v>
      </c>
      <c r="M28" s="86">
        <v>2.5</v>
      </c>
      <c r="N28" s="86">
        <v>0</v>
      </c>
      <c r="O28" s="84">
        <f t="shared" si="0"/>
        <v>63</v>
      </c>
      <c r="P28" s="83">
        <v>21</v>
      </c>
      <c r="Q28" s="94"/>
    </row>
    <row r="29" ht="14.25" spans="1:17">
      <c r="A29" s="83">
        <v>22</v>
      </c>
      <c r="B29" s="84" t="s">
        <v>65</v>
      </c>
      <c r="C29" s="85" t="s">
        <v>66</v>
      </c>
      <c r="D29" s="84">
        <v>1</v>
      </c>
      <c r="E29" s="84">
        <v>7</v>
      </c>
      <c r="F29" s="4">
        <v>2</v>
      </c>
      <c r="G29" s="84">
        <v>45.13</v>
      </c>
      <c r="H29" s="4">
        <v>5</v>
      </c>
      <c r="I29" s="84">
        <v>2</v>
      </c>
      <c r="J29" s="84">
        <v>0</v>
      </c>
      <c r="K29" s="84">
        <v>0.1</v>
      </c>
      <c r="L29" s="4">
        <v>0</v>
      </c>
      <c r="M29" s="84">
        <v>0.7</v>
      </c>
      <c r="N29" s="4">
        <v>0</v>
      </c>
      <c r="O29" s="84">
        <f t="shared" si="0"/>
        <v>62.93</v>
      </c>
      <c r="P29" s="83">
        <v>22</v>
      </c>
      <c r="Q29" s="94"/>
    </row>
    <row r="30" ht="14.25" spans="1:17">
      <c r="A30" s="83">
        <v>23</v>
      </c>
      <c r="B30" s="84" t="s">
        <v>67</v>
      </c>
      <c r="C30" s="85" t="s">
        <v>68</v>
      </c>
      <c r="D30" s="84">
        <v>0</v>
      </c>
      <c r="E30" s="84">
        <v>7</v>
      </c>
      <c r="F30" s="4">
        <v>2</v>
      </c>
      <c r="G30" s="84">
        <v>46.63</v>
      </c>
      <c r="H30" s="4">
        <v>5</v>
      </c>
      <c r="I30" s="84">
        <v>2.2</v>
      </c>
      <c r="J30" s="84">
        <v>0</v>
      </c>
      <c r="K30" s="84">
        <v>0</v>
      </c>
      <c r="L30" s="4">
        <v>0</v>
      </c>
      <c r="M30" s="84">
        <v>0</v>
      </c>
      <c r="N30" s="4">
        <v>0</v>
      </c>
      <c r="O30" s="84">
        <f t="shared" si="0"/>
        <v>62.83</v>
      </c>
      <c r="P30" s="83">
        <v>23</v>
      </c>
      <c r="Q30" s="94"/>
    </row>
    <row r="31" ht="14.25" spans="1:17">
      <c r="A31" s="83">
        <v>24</v>
      </c>
      <c r="B31" s="86" t="s">
        <v>69</v>
      </c>
      <c r="C31" s="4" t="s">
        <v>70</v>
      </c>
      <c r="D31" s="86">
        <v>2</v>
      </c>
      <c r="E31" s="86">
        <v>7.2</v>
      </c>
      <c r="F31" s="86">
        <v>2</v>
      </c>
      <c r="G31" s="86">
        <v>40.6</v>
      </c>
      <c r="H31" s="86">
        <v>5</v>
      </c>
      <c r="I31" s="86">
        <v>0</v>
      </c>
      <c r="J31" s="86">
        <v>1</v>
      </c>
      <c r="K31" s="86">
        <v>0</v>
      </c>
      <c r="L31" s="86">
        <v>0</v>
      </c>
      <c r="M31" s="86">
        <v>5</v>
      </c>
      <c r="N31" s="86">
        <v>0</v>
      </c>
      <c r="O31" s="84">
        <f t="shared" si="0"/>
        <v>62.8</v>
      </c>
      <c r="P31" s="83">
        <v>24</v>
      </c>
      <c r="Q31" s="94"/>
    </row>
    <row r="32" ht="14.25" spans="1:17">
      <c r="A32" s="83">
        <v>25</v>
      </c>
      <c r="B32" s="87" t="s">
        <v>71</v>
      </c>
      <c r="C32" s="87" t="s">
        <v>72</v>
      </c>
      <c r="D32" s="87">
        <v>1</v>
      </c>
      <c r="E32" s="87">
        <v>7</v>
      </c>
      <c r="F32" s="87">
        <v>2</v>
      </c>
      <c r="G32" s="87">
        <v>42.8</v>
      </c>
      <c r="H32" s="22">
        <v>5</v>
      </c>
      <c r="I32" s="87">
        <v>0</v>
      </c>
      <c r="J32" s="87">
        <v>0</v>
      </c>
      <c r="K32" s="87">
        <v>0</v>
      </c>
      <c r="L32" s="87">
        <v>0</v>
      </c>
      <c r="M32" s="86">
        <v>4.9</v>
      </c>
      <c r="N32" s="87">
        <v>0</v>
      </c>
      <c r="O32" s="84">
        <f t="shared" si="0"/>
        <v>62.7</v>
      </c>
      <c r="P32" s="83">
        <v>25</v>
      </c>
      <c r="Q32" s="94"/>
    </row>
    <row r="33" ht="14.25" spans="1:17">
      <c r="A33" s="83">
        <v>26</v>
      </c>
      <c r="B33" s="84" t="s">
        <v>73</v>
      </c>
      <c r="C33" s="85" t="s">
        <v>74</v>
      </c>
      <c r="D33" s="84">
        <v>0</v>
      </c>
      <c r="E33" s="84">
        <v>7</v>
      </c>
      <c r="F33" s="4">
        <v>2</v>
      </c>
      <c r="G33" s="84">
        <v>45.38</v>
      </c>
      <c r="H33" s="4">
        <v>5</v>
      </c>
      <c r="I33" s="84">
        <v>2.5</v>
      </c>
      <c r="J33" s="84">
        <v>0</v>
      </c>
      <c r="K33" s="84">
        <v>0</v>
      </c>
      <c r="L33" s="4">
        <v>0</v>
      </c>
      <c r="M33" s="84">
        <v>0.7</v>
      </c>
      <c r="N33" s="4">
        <v>0</v>
      </c>
      <c r="O33" s="84">
        <f t="shared" si="0"/>
        <v>62.58</v>
      </c>
      <c r="P33" s="83">
        <v>26</v>
      </c>
      <c r="Q33" s="94"/>
    </row>
    <row r="34" ht="14.25" spans="1:17">
      <c r="A34" s="83">
        <v>27</v>
      </c>
      <c r="B34" s="87" t="s">
        <v>75</v>
      </c>
      <c r="C34" s="87" t="s">
        <v>76</v>
      </c>
      <c r="D34" s="87">
        <v>0</v>
      </c>
      <c r="E34" s="87">
        <v>7</v>
      </c>
      <c r="F34" s="87">
        <v>2</v>
      </c>
      <c r="G34" s="87">
        <v>43.3</v>
      </c>
      <c r="H34" s="22">
        <v>5</v>
      </c>
      <c r="I34" s="87">
        <v>0</v>
      </c>
      <c r="J34" s="87">
        <v>0</v>
      </c>
      <c r="K34" s="87">
        <v>0</v>
      </c>
      <c r="L34" s="87">
        <v>0</v>
      </c>
      <c r="M34" s="87">
        <v>4.9</v>
      </c>
      <c r="N34" s="87">
        <v>0</v>
      </c>
      <c r="O34" s="84">
        <f t="shared" si="0"/>
        <v>62.2</v>
      </c>
      <c r="P34" s="83">
        <v>27</v>
      </c>
      <c r="Q34" s="94"/>
    </row>
    <row r="35" ht="14.25" spans="1:17">
      <c r="A35" s="83">
        <v>28</v>
      </c>
      <c r="B35" s="86" t="s">
        <v>77</v>
      </c>
      <c r="C35" s="4" t="s">
        <v>78</v>
      </c>
      <c r="D35" s="86">
        <v>0</v>
      </c>
      <c r="E35" s="86">
        <v>7.5</v>
      </c>
      <c r="F35" s="86">
        <v>2</v>
      </c>
      <c r="G35" s="86">
        <v>43</v>
      </c>
      <c r="H35" s="86">
        <v>5</v>
      </c>
      <c r="I35" s="86">
        <v>0</v>
      </c>
      <c r="J35" s="86">
        <v>0</v>
      </c>
      <c r="K35" s="86">
        <v>0</v>
      </c>
      <c r="L35" s="86">
        <v>0</v>
      </c>
      <c r="M35" s="86">
        <v>4</v>
      </c>
      <c r="N35" s="86">
        <v>0</v>
      </c>
      <c r="O35" s="84">
        <f t="shared" si="0"/>
        <v>61.5</v>
      </c>
      <c r="P35" s="83">
        <v>28</v>
      </c>
      <c r="Q35" s="94"/>
    </row>
    <row r="36" ht="14.25" spans="1:17">
      <c r="A36" s="83">
        <v>29</v>
      </c>
      <c r="B36" s="84" t="s">
        <v>79</v>
      </c>
      <c r="C36" s="85" t="s">
        <v>80</v>
      </c>
      <c r="D36" s="84">
        <v>1</v>
      </c>
      <c r="E36" s="84">
        <v>7</v>
      </c>
      <c r="F36" s="4">
        <v>2</v>
      </c>
      <c r="G36" s="88">
        <v>42.9</v>
      </c>
      <c r="H36" s="4">
        <v>5</v>
      </c>
      <c r="I36" s="84">
        <v>3.5</v>
      </c>
      <c r="J36" s="84">
        <v>0</v>
      </c>
      <c r="K36" s="84">
        <v>0</v>
      </c>
      <c r="L36" s="93">
        <v>0</v>
      </c>
      <c r="M36" s="84">
        <v>0</v>
      </c>
      <c r="N36" s="4">
        <v>0</v>
      </c>
      <c r="O36" s="84">
        <f t="shared" si="0"/>
        <v>61.4</v>
      </c>
      <c r="P36" s="83">
        <v>29</v>
      </c>
      <c r="Q36" s="94"/>
    </row>
    <row r="37" ht="14.25" spans="1:17">
      <c r="A37" s="83">
        <v>30</v>
      </c>
      <c r="B37" s="87" t="s">
        <v>81</v>
      </c>
      <c r="C37" s="87" t="s">
        <v>82</v>
      </c>
      <c r="D37" s="31">
        <v>0</v>
      </c>
      <c r="E37" s="87">
        <v>7</v>
      </c>
      <c r="F37" s="83">
        <v>2</v>
      </c>
      <c r="G37" s="22">
        <v>43.6</v>
      </c>
      <c r="H37" s="22">
        <v>5</v>
      </c>
      <c r="I37" s="31">
        <v>0</v>
      </c>
      <c r="J37" s="31">
        <v>0</v>
      </c>
      <c r="K37" s="31">
        <v>0</v>
      </c>
      <c r="L37" s="31">
        <v>0</v>
      </c>
      <c r="M37" s="92">
        <v>3.7</v>
      </c>
      <c r="N37" s="31">
        <v>0</v>
      </c>
      <c r="O37" s="84">
        <f t="shared" si="0"/>
        <v>61.3</v>
      </c>
      <c r="P37" s="83">
        <v>30</v>
      </c>
      <c r="Q37" s="94"/>
    </row>
    <row r="38" ht="14.25" spans="1:17">
      <c r="A38" s="83">
        <v>31</v>
      </c>
      <c r="B38" s="87" t="s">
        <v>83</v>
      </c>
      <c r="C38" s="87" t="s">
        <v>84</v>
      </c>
      <c r="D38" s="87">
        <v>0</v>
      </c>
      <c r="E38" s="87">
        <v>7</v>
      </c>
      <c r="F38" s="87">
        <v>2</v>
      </c>
      <c r="G38" s="87">
        <v>44.5</v>
      </c>
      <c r="H38" s="22">
        <v>5</v>
      </c>
      <c r="I38" s="87">
        <v>0</v>
      </c>
      <c r="J38" s="87">
        <v>0</v>
      </c>
      <c r="K38" s="87">
        <v>0</v>
      </c>
      <c r="L38" s="87">
        <v>0</v>
      </c>
      <c r="M38" s="87">
        <v>2.7</v>
      </c>
      <c r="N38" s="87">
        <v>0</v>
      </c>
      <c r="O38" s="84">
        <f t="shared" si="0"/>
        <v>61.2</v>
      </c>
      <c r="P38" s="83">
        <v>31</v>
      </c>
      <c r="Q38" s="94"/>
    </row>
    <row r="39" ht="14.25" spans="1:17">
      <c r="A39" s="83">
        <v>32</v>
      </c>
      <c r="B39" s="84" t="s">
        <v>85</v>
      </c>
      <c r="C39" s="85" t="s">
        <v>86</v>
      </c>
      <c r="D39" s="84">
        <v>1</v>
      </c>
      <c r="E39" s="84">
        <v>7</v>
      </c>
      <c r="F39" s="4">
        <v>2</v>
      </c>
      <c r="G39" s="89">
        <v>42.8</v>
      </c>
      <c r="H39" s="4">
        <v>5</v>
      </c>
      <c r="I39" s="84">
        <v>3.4</v>
      </c>
      <c r="J39" s="84">
        <v>0</v>
      </c>
      <c r="K39" s="84">
        <v>0</v>
      </c>
      <c r="L39" s="84">
        <v>0</v>
      </c>
      <c r="M39" s="84">
        <v>0</v>
      </c>
      <c r="N39" s="4">
        <v>0</v>
      </c>
      <c r="O39" s="84">
        <f t="shared" si="0"/>
        <v>61.2</v>
      </c>
      <c r="P39" s="83">
        <v>32</v>
      </c>
      <c r="Q39" s="94"/>
    </row>
    <row r="40" ht="14.25" spans="1:17">
      <c r="A40" s="83">
        <v>33</v>
      </c>
      <c r="B40" s="84" t="s">
        <v>87</v>
      </c>
      <c r="C40" s="85" t="s">
        <v>88</v>
      </c>
      <c r="D40" s="84">
        <v>1</v>
      </c>
      <c r="E40" s="84">
        <v>7</v>
      </c>
      <c r="F40" s="4">
        <v>2</v>
      </c>
      <c r="G40" s="84">
        <v>45.5</v>
      </c>
      <c r="H40" s="4">
        <v>5</v>
      </c>
      <c r="I40" s="84">
        <v>0.5</v>
      </c>
      <c r="J40" s="84">
        <v>0</v>
      </c>
      <c r="K40" s="84">
        <v>0</v>
      </c>
      <c r="L40" s="4">
        <v>0</v>
      </c>
      <c r="M40" s="84">
        <v>0</v>
      </c>
      <c r="N40" s="4">
        <v>0</v>
      </c>
      <c r="O40" s="84">
        <f t="shared" si="0"/>
        <v>61</v>
      </c>
      <c r="P40" s="83">
        <v>33</v>
      </c>
      <c r="Q40" s="94"/>
    </row>
    <row r="41" ht="14.25" spans="1:17">
      <c r="A41" s="83">
        <v>34</v>
      </c>
      <c r="B41" s="86" t="s">
        <v>89</v>
      </c>
      <c r="C41" s="4" t="s">
        <v>90</v>
      </c>
      <c r="D41" s="86">
        <v>1</v>
      </c>
      <c r="E41" s="86">
        <v>7</v>
      </c>
      <c r="F41" s="86">
        <v>2</v>
      </c>
      <c r="G41" s="86">
        <v>40.2</v>
      </c>
      <c r="H41" s="86">
        <v>5</v>
      </c>
      <c r="I41" s="86">
        <v>0</v>
      </c>
      <c r="J41" s="86">
        <v>2</v>
      </c>
      <c r="K41" s="86">
        <v>0</v>
      </c>
      <c r="L41" s="86">
        <v>0</v>
      </c>
      <c r="M41" s="86">
        <v>3.7</v>
      </c>
      <c r="N41" s="86">
        <v>0</v>
      </c>
      <c r="O41" s="84">
        <f t="shared" si="0"/>
        <v>60.9</v>
      </c>
      <c r="P41" s="83">
        <v>34</v>
      </c>
      <c r="Q41" s="94"/>
    </row>
    <row r="42" ht="14.25" spans="1:17">
      <c r="A42" s="83">
        <v>35</v>
      </c>
      <c r="B42" s="87" t="s">
        <v>91</v>
      </c>
      <c r="C42" s="87" t="s">
        <v>92</v>
      </c>
      <c r="D42" s="87">
        <v>1</v>
      </c>
      <c r="E42" s="87">
        <v>7</v>
      </c>
      <c r="F42" s="83">
        <v>2</v>
      </c>
      <c r="G42" s="22">
        <v>41.5</v>
      </c>
      <c r="H42" s="22">
        <v>5</v>
      </c>
      <c r="I42" s="31">
        <v>0.5</v>
      </c>
      <c r="J42" s="31">
        <v>1</v>
      </c>
      <c r="K42" s="31">
        <v>0</v>
      </c>
      <c r="L42" s="31">
        <v>0</v>
      </c>
      <c r="M42" s="92">
        <v>2.9</v>
      </c>
      <c r="N42" s="31">
        <v>0</v>
      </c>
      <c r="O42" s="84">
        <f t="shared" si="0"/>
        <v>60.9</v>
      </c>
      <c r="P42" s="83">
        <v>35</v>
      </c>
      <c r="Q42" s="94"/>
    </row>
    <row r="43" ht="14.25" spans="1:17">
      <c r="A43" s="83">
        <v>36</v>
      </c>
      <c r="B43" s="87" t="s">
        <v>93</v>
      </c>
      <c r="C43" s="87" t="s">
        <v>94</v>
      </c>
      <c r="D43" s="87">
        <v>0</v>
      </c>
      <c r="E43" s="87">
        <v>7</v>
      </c>
      <c r="F43" s="87">
        <v>2</v>
      </c>
      <c r="G43" s="87">
        <v>43.8</v>
      </c>
      <c r="H43" s="22">
        <v>5</v>
      </c>
      <c r="I43" s="87">
        <v>0</v>
      </c>
      <c r="J43" s="87">
        <v>0</v>
      </c>
      <c r="K43" s="87">
        <v>0</v>
      </c>
      <c r="L43" s="87">
        <v>0</v>
      </c>
      <c r="M43" s="87">
        <v>2.9</v>
      </c>
      <c r="N43" s="87">
        <v>0</v>
      </c>
      <c r="O43" s="84">
        <f t="shared" si="0"/>
        <v>60.7</v>
      </c>
      <c r="P43" s="83">
        <v>36</v>
      </c>
      <c r="Q43" s="94"/>
    </row>
    <row r="44" ht="14.25" spans="1:17">
      <c r="A44" s="83">
        <v>37</v>
      </c>
      <c r="B44" s="86" t="s">
        <v>95</v>
      </c>
      <c r="C44" s="4" t="s">
        <v>96</v>
      </c>
      <c r="D44" s="86">
        <v>0</v>
      </c>
      <c r="E44" s="86">
        <v>7</v>
      </c>
      <c r="F44" s="86">
        <v>2</v>
      </c>
      <c r="G44" s="86">
        <v>44</v>
      </c>
      <c r="H44" s="86">
        <v>5</v>
      </c>
      <c r="I44" s="86">
        <v>0</v>
      </c>
      <c r="J44" s="86">
        <v>0</v>
      </c>
      <c r="K44" s="86">
        <v>0</v>
      </c>
      <c r="L44" s="86">
        <v>0</v>
      </c>
      <c r="M44" s="86">
        <v>2.5</v>
      </c>
      <c r="N44" s="86">
        <v>0</v>
      </c>
      <c r="O44" s="84">
        <f t="shared" si="0"/>
        <v>60.5</v>
      </c>
      <c r="P44" s="83">
        <v>37</v>
      </c>
      <c r="Q44" s="94"/>
    </row>
    <row r="45" ht="14.25" spans="1:17">
      <c r="A45" s="83">
        <v>38</v>
      </c>
      <c r="B45" s="86" t="s">
        <v>97</v>
      </c>
      <c r="C45" s="4" t="s">
        <v>98</v>
      </c>
      <c r="D45" s="86">
        <v>0</v>
      </c>
      <c r="E45" s="86">
        <v>7.2</v>
      </c>
      <c r="F45" s="86">
        <v>2</v>
      </c>
      <c r="G45" s="86">
        <v>45.2</v>
      </c>
      <c r="H45" s="86">
        <v>5</v>
      </c>
      <c r="I45" s="86">
        <v>0</v>
      </c>
      <c r="J45" s="86">
        <v>0.5</v>
      </c>
      <c r="K45" s="86">
        <v>0</v>
      </c>
      <c r="L45" s="86">
        <v>0</v>
      </c>
      <c r="M45" s="86">
        <v>0.5</v>
      </c>
      <c r="N45" s="86">
        <v>0</v>
      </c>
      <c r="O45" s="84">
        <f t="shared" si="0"/>
        <v>60.4</v>
      </c>
      <c r="P45" s="83">
        <v>38</v>
      </c>
      <c r="Q45" s="94"/>
    </row>
    <row r="46" ht="14.25" spans="1:17">
      <c r="A46" s="83">
        <v>39</v>
      </c>
      <c r="B46" s="84" t="s">
        <v>99</v>
      </c>
      <c r="C46" s="85" t="s">
        <v>100</v>
      </c>
      <c r="D46" s="84">
        <v>0</v>
      </c>
      <c r="E46" s="84">
        <v>7</v>
      </c>
      <c r="F46" s="4">
        <v>2</v>
      </c>
      <c r="G46" s="88">
        <v>43.4</v>
      </c>
      <c r="H46" s="4">
        <v>5</v>
      </c>
      <c r="I46" s="84">
        <v>2.5</v>
      </c>
      <c r="J46" s="84">
        <v>0.5</v>
      </c>
      <c r="K46" s="84">
        <v>0</v>
      </c>
      <c r="L46" s="84">
        <v>0</v>
      </c>
      <c r="M46" s="84">
        <v>0</v>
      </c>
      <c r="N46" s="4">
        <v>0</v>
      </c>
      <c r="O46" s="84">
        <f t="shared" si="0"/>
        <v>60.4</v>
      </c>
      <c r="P46" s="83">
        <v>39</v>
      </c>
      <c r="Q46" s="94"/>
    </row>
    <row r="47" ht="14.25" spans="1:17">
      <c r="A47" s="83">
        <v>40</v>
      </c>
      <c r="B47" s="86" t="s">
        <v>101</v>
      </c>
      <c r="C47" s="4" t="s">
        <v>102</v>
      </c>
      <c r="D47" s="86">
        <v>1</v>
      </c>
      <c r="E47" s="86">
        <v>7.2</v>
      </c>
      <c r="F47" s="86">
        <v>2</v>
      </c>
      <c r="G47" s="86">
        <v>43.1</v>
      </c>
      <c r="H47" s="86">
        <v>5</v>
      </c>
      <c r="I47" s="86">
        <v>0</v>
      </c>
      <c r="J47" s="86">
        <v>0</v>
      </c>
      <c r="K47" s="86">
        <v>0</v>
      </c>
      <c r="L47" s="86">
        <v>0</v>
      </c>
      <c r="M47" s="86">
        <v>2</v>
      </c>
      <c r="N47" s="86">
        <v>0</v>
      </c>
      <c r="O47" s="84">
        <f t="shared" si="0"/>
        <v>60.3</v>
      </c>
      <c r="P47" s="83">
        <v>40</v>
      </c>
      <c r="Q47" s="94"/>
    </row>
    <row r="48" ht="14.25" spans="1:17">
      <c r="A48" s="83">
        <v>41</v>
      </c>
      <c r="B48" s="86" t="s">
        <v>103</v>
      </c>
      <c r="C48" s="4" t="s">
        <v>104</v>
      </c>
      <c r="D48" s="86">
        <v>1</v>
      </c>
      <c r="E48" s="86">
        <v>7</v>
      </c>
      <c r="F48" s="86">
        <v>2</v>
      </c>
      <c r="G48" s="86">
        <v>44</v>
      </c>
      <c r="H48" s="86">
        <v>5</v>
      </c>
      <c r="I48" s="86">
        <v>0</v>
      </c>
      <c r="J48" s="86">
        <v>0</v>
      </c>
      <c r="K48" s="86">
        <v>0</v>
      </c>
      <c r="L48" s="86">
        <v>0</v>
      </c>
      <c r="M48" s="86">
        <v>1.2</v>
      </c>
      <c r="N48" s="86">
        <v>0</v>
      </c>
      <c r="O48" s="84">
        <f t="shared" si="0"/>
        <v>60.2</v>
      </c>
      <c r="P48" s="83">
        <v>41</v>
      </c>
      <c r="Q48" s="94"/>
    </row>
    <row r="49" ht="14.25" spans="1:17">
      <c r="A49" s="83">
        <v>42</v>
      </c>
      <c r="B49" s="86" t="s">
        <v>105</v>
      </c>
      <c r="C49" s="4" t="s">
        <v>106</v>
      </c>
      <c r="D49" s="86">
        <v>0</v>
      </c>
      <c r="E49" s="86">
        <v>7.2</v>
      </c>
      <c r="F49" s="86">
        <v>2</v>
      </c>
      <c r="G49" s="86">
        <v>44.5</v>
      </c>
      <c r="H49" s="86">
        <v>5</v>
      </c>
      <c r="I49" s="86">
        <v>0</v>
      </c>
      <c r="J49" s="86">
        <v>0.5</v>
      </c>
      <c r="K49" s="86">
        <v>0</v>
      </c>
      <c r="L49" s="86">
        <v>0</v>
      </c>
      <c r="M49" s="86">
        <v>1</v>
      </c>
      <c r="N49" s="86">
        <v>0</v>
      </c>
      <c r="O49" s="84">
        <f t="shared" si="0"/>
        <v>60.2</v>
      </c>
      <c r="P49" s="83">
        <v>42</v>
      </c>
      <c r="Q49" s="94"/>
    </row>
    <row r="50" ht="14.25" spans="1:17">
      <c r="A50" s="83">
        <v>43</v>
      </c>
      <c r="B50" s="84" t="s">
        <v>107</v>
      </c>
      <c r="C50" s="85" t="s">
        <v>108</v>
      </c>
      <c r="D50" s="84">
        <v>1</v>
      </c>
      <c r="E50" s="84">
        <v>7</v>
      </c>
      <c r="F50" s="4">
        <v>2</v>
      </c>
      <c r="G50" s="88">
        <v>39.6</v>
      </c>
      <c r="H50" s="4">
        <v>5</v>
      </c>
      <c r="I50" s="84">
        <v>3.5</v>
      </c>
      <c r="J50" s="84">
        <v>1</v>
      </c>
      <c r="K50" s="84">
        <v>0</v>
      </c>
      <c r="L50" s="84">
        <v>0</v>
      </c>
      <c r="M50" s="84">
        <v>1</v>
      </c>
      <c r="N50" s="4">
        <v>0</v>
      </c>
      <c r="O50" s="84">
        <f t="shared" si="0"/>
        <v>60.1</v>
      </c>
      <c r="P50" s="83">
        <v>43</v>
      </c>
      <c r="Q50" s="94"/>
    </row>
    <row r="51" ht="14.25" spans="1:17">
      <c r="A51" s="83">
        <v>44</v>
      </c>
      <c r="B51" s="86" t="s">
        <v>109</v>
      </c>
      <c r="C51" s="4" t="s">
        <v>110</v>
      </c>
      <c r="D51" s="86">
        <v>0</v>
      </c>
      <c r="E51" s="86">
        <v>7</v>
      </c>
      <c r="F51" s="86">
        <v>2</v>
      </c>
      <c r="G51" s="86">
        <v>44.1</v>
      </c>
      <c r="H51" s="86">
        <v>5</v>
      </c>
      <c r="I51" s="86">
        <v>0</v>
      </c>
      <c r="J51" s="86">
        <v>0</v>
      </c>
      <c r="K51" s="86">
        <v>0</v>
      </c>
      <c r="L51" s="86">
        <v>0</v>
      </c>
      <c r="M51" s="86">
        <v>2</v>
      </c>
      <c r="N51" s="86">
        <v>0</v>
      </c>
      <c r="O51" s="84">
        <f t="shared" si="0"/>
        <v>60.1</v>
      </c>
      <c r="P51" s="83">
        <v>44</v>
      </c>
      <c r="Q51" s="94"/>
    </row>
    <row r="52" ht="14.25" spans="1:17">
      <c r="A52" s="83">
        <v>45</v>
      </c>
      <c r="B52" s="87" t="s">
        <v>111</v>
      </c>
      <c r="C52" s="87" t="s">
        <v>112</v>
      </c>
      <c r="D52" s="87">
        <v>1</v>
      </c>
      <c r="E52" s="87">
        <v>7</v>
      </c>
      <c r="F52" s="87">
        <v>2</v>
      </c>
      <c r="G52" s="87">
        <v>41.6</v>
      </c>
      <c r="H52" s="22">
        <v>5</v>
      </c>
      <c r="I52" s="87">
        <v>0</v>
      </c>
      <c r="J52" s="87">
        <v>1</v>
      </c>
      <c r="K52" s="87">
        <v>0</v>
      </c>
      <c r="L52" s="87">
        <v>0</v>
      </c>
      <c r="M52" s="87">
        <v>2.4</v>
      </c>
      <c r="N52" s="87">
        <v>0</v>
      </c>
      <c r="O52" s="84">
        <f t="shared" si="0"/>
        <v>60</v>
      </c>
      <c r="P52" s="83">
        <v>45</v>
      </c>
      <c r="Q52" s="94"/>
    </row>
    <row r="53" ht="14.25" spans="1:17">
      <c r="A53" s="83">
        <v>46</v>
      </c>
      <c r="B53" s="86" t="s">
        <v>113</v>
      </c>
      <c r="C53" s="4" t="s">
        <v>114</v>
      </c>
      <c r="D53" s="86">
        <v>0</v>
      </c>
      <c r="E53" s="86">
        <v>7.5</v>
      </c>
      <c r="F53" s="86">
        <v>2</v>
      </c>
      <c r="G53" s="86">
        <v>41.9</v>
      </c>
      <c r="H53" s="86">
        <v>5</v>
      </c>
      <c r="I53" s="86">
        <v>0</v>
      </c>
      <c r="J53" s="86">
        <v>0</v>
      </c>
      <c r="K53" s="86">
        <v>0</v>
      </c>
      <c r="L53" s="86">
        <v>0</v>
      </c>
      <c r="M53" s="86">
        <v>3.5</v>
      </c>
      <c r="N53" s="86">
        <v>0</v>
      </c>
      <c r="O53" s="84">
        <f t="shared" si="0"/>
        <v>59.9</v>
      </c>
      <c r="P53" s="83">
        <v>46</v>
      </c>
      <c r="Q53" s="94"/>
    </row>
    <row r="54" ht="14.25" spans="1:17">
      <c r="A54" s="83">
        <v>47</v>
      </c>
      <c r="B54" s="87" t="s">
        <v>115</v>
      </c>
      <c r="C54" s="87" t="s">
        <v>116</v>
      </c>
      <c r="D54" s="87">
        <v>0</v>
      </c>
      <c r="E54" s="87">
        <v>7</v>
      </c>
      <c r="F54" s="87">
        <v>2</v>
      </c>
      <c r="G54" s="87">
        <v>40.9</v>
      </c>
      <c r="H54" s="22">
        <v>5</v>
      </c>
      <c r="I54" s="87">
        <v>0</v>
      </c>
      <c r="J54" s="87">
        <v>0</v>
      </c>
      <c r="K54" s="87">
        <v>0</v>
      </c>
      <c r="L54" s="87">
        <v>0</v>
      </c>
      <c r="M54" s="87">
        <v>5</v>
      </c>
      <c r="N54" s="87">
        <v>0</v>
      </c>
      <c r="O54" s="84">
        <f t="shared" si="0"/>
        <v>59.9</v>
      </c>
      <c r="P54" s="83">
        <v>47</v>
      </c>
      <c r="Q54" s="94"/>
    </row>
    <row r="55" ht="14.25" spans="1:17">
      <c r="A55" s="83">
        <v>48</v>
      </c>
      <c r="B55" s="86" t="s">
        <v>117</v>
      </c>
      <c r="C55" s="4" t="s">
        <v>118</v>
      </c>
      <c r="D55" s="86">
        <v>1</v>
      </c>
      <c r="E55" s="86">
        <v>7</v>
      </c>
      <c r="F55" s="86">
        <v>2</v>
      </c>
      <c r="G55" s="86">
        <v>43.1</v>
      </c>
      <c r="H55" s="86">
        <v>5</v>
      </c>
      <c r="I55" s="86">
        <v>0</v>
      </c>
      <c r="J55" s="86">
        <v>0</v>
      </c>
      <c r="K55" s="86">
        <v>0</v>
      </c>
      <c r="L55" s="86">
        <v>0</v>
      </c>
      <c r="M55" s="86">
        <v>1.7</v>
      </c>
      <c r="N55" s="86">
        <v>0</v>
      </c>
      <c r="O55" s="84">
        <f t="shared" si="0"/>
        <v>59.8</v>
      </c>
      <c r="P55" s="83">
        <v>48</v>
      </c>
      <c r="Q55" s="94"/>
    </row>
    <row r="56" ht="14.25" spans="1:17">
      <c r="A56" s="83">
        <v>49</v>
      </c>
      <c r="B56" s="87" t="s">
        <v>119</v>
      </c>
      <c r="C56" s="87" t="s">
        <v>120</v>
      </c>
      <c r="D56" s="87">
        <v>1</v>
      </c>
      <c r="E56" s="87">
        <v>7</v>
      </c>
      <c r="F56" s="87">
        <v>2</v>
      </c>
      <c r="G56" s="87">
        <v>40.9</v>
      </c>
      <c r="H56" s="22">
        <v>5</v>
      </c>
      <c r="I56" s="87">
        <v>0</v>
      </c>
      <c r="J56" s="87">
        <v>0</v>
      </c>
      <c r="K56" s="87">
        <v>0</v>
      </c>
      <c r="L56" s="87">
        <v>0</v>
      </c>
      <c r="M56" s="86">
        <v>3.9</v>
      </c>
      <c r="N56" s="87">
        <v>0</v>
      </c>
      <c r="O56" s="84">
        <f t="shared" si="0"/>
        <v>59.8</v>
      </c>
      <c r="P56" s="83">
        <v>49</v>
      </c>
      <c r="Q56" s="94"/>
    </row>
    <row r="57" ht="14.25" spans="1:17">
      <c r="A57" s="83">
        <v>50</v>
      </c>
      <c r="B57" s="86" t="s">
        <v>121</v>
      </c>
      <c r="C57" s="4" t="s">
        <v>122</v>
      </c>
      <c r="D57" s="86">
        <v>0</v>
      </c>
      <c r="E57" s="86">
        <v>7</v>
      </c>
      <c r="F57" s="86">
        <v>2</v>
      </c>
      <c r="G57" s="86">
        <v>40.8</v>
      </c>
      <c r="H57" s="86">
        <v>5</v>
      </c>
      <c r="I57" s="86">
        <v>0</v>
      </c>
      <c r="J57" s="86">
        <v>0</v>
      </c>
      <c r="K57" s="86">
        <v>0</v>
      </c>
      <c r="L57" s="86">
        <v>0</v>
      </c>
      <c r="M57" s="86">
        <v>5</v>
      </c>
      <c r="N57" s="86">
        <v>0</v>
      </c>
      <c r="O57" s="84">
        <f t="shared" si="0"/>
        <v>59.8</v>
      </c>
      <c r="P57" s="83">
        <v>50</v>
      </c>
      <c r="Q57" s="94"/>
    </row>
    <row r="58" ht="14.25" spans="1:17">
      <c r="A58" s="83">
        <v>51</v>
      </c>
      <c r="B58" s="87" t="s">
        <v>123</v>
      </c>
      <c r="C58" s="87" t="s">
        <v>124</v>
      </c>
      <c r="D58" s="31">
        <v>1</v>
      </c>
      <c r="E58" s="87">
        <v>7</v>
      </c>
      <c r="F58" s="87">
        <v>2</v>
      </c>
      <c r="G58" s="87">
        <v>40.4</v>
      </c>
      <c r="H58" s="22">
        <v>5</v>
      </c>
      <c r="I58" s="87">
        <v>0</v>
      </c>
      <c r="J58" s="87">
        <v>0</v>
      </c>
      <c r="K58" s="87">
        <v>0</v>
      </c>
      <c r="L58" s="87">
        <v>0</v>
      </c>
      <c r="M58" s="86">
        <v>4.4</v>
      </c>
      <c r="N58" s="87">
        <v>0</v>
      </c>
      <c r="O58" s="84">
        <f t="shared" si="0"/>
        <v>59.8</v>
      </c>
      <c r="P58" s="83">
        <v>51</v>
      </c>
      <c r="Q58" s="94"/>
    </row>
    <row r="59" ht="14.25" spans="1:17">
      <c r="A59" s="83">
        <v>52</v>
      </c>
      <c r="B59" s="86" t="s">
        <v>125</v>
      </c>
      <c r="C59" s="4" t="s">
        <v>126</v>
      </c>
      <c r="D59" s="86">
        <v>1</v>
      </c>
      <c r="E59" s="86">
        <v>7</v>
      </c>
      <c r="F59" s="86">
        <v>2</v>
      </c>
      <c r="G59" s="86">
        <v>44.7</v>
      </c>
      <c r="H59" s="86">
        <v>5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4">
        <f t="shared" si="0"/>
        <v>59.7</v>
      </c>
      <c r="P59" s="83">
        <v>52</v>
      </c>
      <c r="Q59" s="94"/>
    </row>
    <row r="60" ht="14.25" spans="1:17">
      <c r="A60" s="83">
        <v>53</v>
      </c>
      <c r="B60" s="86" t="s">
        <v>127</v>
      </c>
      <c r="C60" s="4" t="s">
        <v>128</v>
      </c>
      <c r="D60" s="86">
        <v>0</v>
      </c>
      <c r="E60" s="86">
        <v>7</v>
      </c>
      <c r="F60" s="86">
        <v>2</v>
      </c>
      <c r="G60" s="86">
        <v>38.8</v>
      </c>
      <c r="H60" s="86">
        <v>5</v>
      </c>
      <c r="I60" s="86">
        <v>0</v>
      </c>
      <c r="J60" s="86">
        <v>0.5</v>
      </c>
      <c r="K60" s="86">
        <v>1.7</v>
      </c>
      <c r="L60" s="86">
        <v>0</v>
      </c>
      <c r="M60" s="86">
        <v>4.7</v>
      </c>
      <c r="N60" s="86">
        <v>0</v>
      </c>
      <c r="O60" s="84">
        <f t="shared" si="0"/>
        <v>59.7</v>
      </c>
      <c r="P60" s="83">
        <v>53</v>
      </c>
      <c r="Q60" s="94"/>
    </row>
    <row r="61" ht="14.25" spans="1:17">
      <c r="A61" s="83">
        <v>54</v>
      </c>
      <c r="B61" s="86" t="s">
        <v>129</v>
      </c>
      <c r="C61" s="4" t="s">
        <v>130</v>
      </c>
      <c r="D61" s="86">
        <v>1</v>
      </c>
      <c r="E61" s="86">
        <v>7</v>
      </c>
      <c r="F61" s="86">
        <v>2</v>
      </c>
      <c r="G61" s="86">
        <v>42.6</v>
      </c>
      <c r="H61" s="86">
        <v>5</v>
      </c>
      <c r="I61" s="86">
        <v>0</v>
      </c>
      <c r="J61" s="86">
        <v>0</v>
      </c>
      <c r="K61" s="86">
        <v>0</v>
      </c>
      <c r="L61" s="86">
        <v>0</v>
      </c>
      <c r="M61" s="86">
        <v>2</v>
      </c>
      <c r="N61" s="86">
        <v>0</v>
      </c>
      <c r="O61" s="84">
        <f t="shared" si="0"/>
        <v>59.6</v>
      </c>
      <c r="P61" s="83">
        <v>54</v>
      </c>
      <c r="Q61" s="94"/>
    </row>
    <row r="62" ht="14.25" spans="1:17">
      <c r="A62" s="83">
        <v>55</v>
      </c>
      <c r="B62" s="86" t="s">
        <v>131</v>
      </c>
      <c r="C62" s="4" t="s">
        <v>132</v>
      </c>
      <c r="D62" s="86">
        <v>1</v>
      </c>
      <c r="E62" s="86">
        <v>7</v>
      </c>
      <c r="F62" s="86">
        <v>2</v>
      </c>
      <c r="G62" s="86">
        <v>41.1</v>
      </c>
      <c r="H62" s="86">
        <v>5</v>
      </c>
      <c r="I62" s="86">
        <v>0</v>
      </c>
      <c r="J62" s="86">
        <v>0.5</v>
      </c>
      <c r="K62" s="86">
        <v>0</v>
      </c>
      <c r="L62" s="86">
        <v>0</v>
      </c>
      <c r="M62" s="86">
        <v>3</v>
      </c>
      <c r="N62" s="86">
        <v>0</v>
      </c>
      <c r="O62" s="84">
        <f t="shared" si="0"/>
        <v>59.6</v>
      </c>
      <c r="P62" s="83">
        <v>55</v>
      </c>
      <c r="Q62" s="94"/>
    </row>
    <row r="63" ht="14.25" spans="1:17">
      <c r="A63" s="83">
        <v>56</v>
      </c>
      <c r="B63" s="87" t="s">
        <v>133</v>
      </c>
      <c r="C63" s="87" t="s">
        <v>134</v>
      </c>
      <c r="D63" s="87">
        <v>1</v>
      </c>
      <c r="E63" s="87">
        <v>7</v>
      </c>
      <c r="F63" s="87">
        <v>2</v>
      </c>
      <c r="G63" s="87">
        <v>42.9</v>
      </c>
      <c r="H63" s="22">
        <v>5</v>
      </c>
      <c r="I63" s="87">
        <v>0</v>
      </c>
      <c r="J63" s="86">
        <v>0.5</v>
      </c>
      <c r="K63" s="87">
        <v>0</v>
      </c>
      <c r="L63" s="87">
        <v>0</v>
      </c>
      <c r="M63" s="83">
        <v>1.2</v>
      </c>
      <c r="N63" s="87">
        <v>0</v>
      </c>
      <c r="O63" s="84">
        <f t="shared" si="0"/>
        <v>59.6</v>
      </c>
      <c r="P63" s="83">
        <v>56</v>
      </c>
      <c r="Q63" s="94"/>
    </row>
    <row r="64" ht="14.25" spans="1:17">
      <c r="A64" s="83">
        <v>57</v>
      </c>
      <c r="B64" s="86" t="s">
        <v>135</v>
      </c>
      <c r="C64" s="4" t="s">
        <v>136</v>
      </c>
      <c r="D64" s="86">
        <v>1</v>
      </c>
      <c r="E64" s="86">
        <v>7</v>
      </c>
      <c r="F64" s="86">
        <v>2</v>
      </c>
      <c r="G64" s="86">
        <v>41.5</v>
      </c>
      <c r="H64" s="86">
        <v>5</v>
      </c>
      <c r="I64" s="86">
        <v>0</v>
      </c>
      <c r="J64" s="86">
        <v>2</v>
      </c>
      <c r="K64" s="86">
        <v>0</v>
      </c>
      <c r="L64" s="86">
        <v>0</v>
      </c>
      <c r="M64" s="86">
        <v>1</v>
      </c>
      <c r="N64" s="86">
        <v>0</v>
      </c>
      <c r="O64" s="84">
        <f t="shared" si="0"/>
        <v>59.5</v>
      </c>
      <c r="P64" s="83">
        <v>57</v>
      </c>
      <c r="Q64" s="94"/>
    </row>
    <row r="65" ht="14.25" spans="1:17">
      <c r="A65" s="83">
        <v>58</v>
      </c>
      <c r="B65" s="84" t="s">
        <v>137</v>
      </c>
      <c r="C65" s="85" t="s">
        <v>138</v>
      </c>
      <c r="D65" s="84">
        <v>0</v>
      </c>
      <c r="E65" s="84">
        <v>7</v>
      </c>
      <c r="F65" s="4">
        <v>2</v>
      </c>
      <c r="G65" s="84">
        <v>42.25</v>
      </c>
      <c r="H65" s="4">
        <v>5</v>
      </c>
      <c r="I65" s="84">
        <v>3.2</v>
      </c>
      <c r="J65" s="84">
        <v>0</v>
      </c>
      <c r="K65" s="84">
        <v>0</v>
      </c>
      <c r="L65" s="4">
        <v>0</v>
      </c>
      <c r="M65" s="84">
        <v>0</v>
      </c>
      <c r="N65" s="4">
        <v>0</v>
      </c>
      <c r="O65" s="84">
        <f t="shared" si="0"/>
        <v>59.45</v>
      </c>
      <c r="P65" s="83">
        <v>58</v>
      </c>
      <c r="Q65" s="94"/>
    </row>
    <row r="66" ht="14.25" spans="1:17">
      <c r="A66" s="83">
        <v>59</v>
      </c>
      <c r="B66" s="84" t="s">
        <v>139</v>
      </c>
      <c r="C66" s="85" t="s">
        <v>140</v>
      </c>
      <c r="D66" s="84">
        <v>1</v>
      </c>
      <c r="E66" s="84">
        <v>7</v>
      </c>
      <c r="F66" s="4">
        <v>2</v>
      </c>
      <c r="G66" s="89">
        <v>40.3</v>
      </c>
      <c r="H66" s="4">
        <v>5</v>
      </c>
      <c r="I66" s="84">
        <v>4.1</v>
      </c>
      <c r="J66" s="84">
        <v>0</v>
      </c>
      <c r="K66" s="84">
        <v>0</v>
      </c>
      <c r="L66" s="84">
        <v>0</v>
      </c>
      <c r="M66" s="84">
        <v>0</v>
      </c>
      <c r="N66" s="4">
        <v>0</v>
      </c>
      <c r="O66" s="84">
        <f t="shared" si="0"/>
        <v>59.4</v>
      </c>
      <c r="P66" s="83">
        <v>59</v>
      </c>
      <c r="Q66" s="94"/>
    </row>
    <row r="67" ht="14.25" spans="1:17">
      <c r="A67" s="83">
        <v>60</v>
      </c>
      <c r="B67" s="86" t="s">
        <v>141</v>
      </c>
      <c r="C67" s="4" t="s">
        <v>142</v>
      </c>
      <c r="D67" s="86">
        <v>1</v>
      </c>
      <c r="E67" s="86">
        <v>7</v>
      </c>
      <c r="F67" s="86">
        <v>2</v>
      </c>
      <c r="G67" s="86">
        <v>43.8</v>
      </c>
      <c r="H67" s="86">
        <v>5</v>
      </c>
      <c r="I67" s="86">
        <v>0</v>
      </c>
      <c r="J67" s="86">
        <v>0.5</v>
      </c>
      <c r="K67" s="86">
        <v>0</v>
      </c>
      <c r="L67" s="86">
        <v>0</v>
      </c>
      <c r="M67" s="86">
        <v>0</v>
      </c>
      <c r="N67" s="86">
        <v>0</v>
      </c>
      <c r="O67" s="84">
        <f t="shared" si="0"/>
        <v>59.3</v>
      </c>
      <c r="P67" s="83">
        <v>60</v>
      </c>
      <c r="Q67" s="94"/>
    </row>
    <row r="68" ht="14.25" spans="1:17">
      <c r="A68" s="83">
        <v>61</v>
      </c>
      <c r="B68" s="84" t="s">
        <v>143</v>
      </c>
      <c r="C68" s="85" t="s">
        <v>144</v>
      </c>
      <c r="D68" s="84">
        <v>1</v>
      </c>
      <c r="E68" s="84">
        <v>7</v>
      </c>
      <c r="F68" s="4">
        <v>2</v>
      </c>
      <c r="G68" s="84">
        <v>43.25</v>
      </c>
      <c r="H68" s="4">
        <v>5</v>
      </c>
      <c r="I68" s="84">
        <v>1</v>
      </c>
      <c r="J68" s="84">
        <v>0</v>
      </c>
      <c r="K68" s="84">
        <v>0</v>
      </c>
      <c r="L68" s="4">
        <v>0</v>
      </c>
      <c r="M68" s="91">
        <v>0</v>
      </c>
      <c r="N68" s="4">
        <v>0</v>
      </c>
      <c r="O68" s="84">
        <f t="shared" si="0"/>
        <v>59.25</v>
      </c>
      <c r="P68" s="83">
        <v>61</v>
      </c>
      <c r="Q68" s="94"/>
    </row>
    <row r="69" ht="14.25" spans="1:17">
      <c r="A69" s="83">
        <v>62</v>
      </c>
      <c r="B69" s="87" t="s">
        <v>145</v>
      </c>
      <c r="C69" s="87" t="s">
        <v>146</v>
      </c>
      <c r="D69" s="87">
        <v>0</v>
      </c>
      <c r="E69" s="87">
        <v>7</v>
      </c>
      <c r="F69" s="87">
        <v>2</v>
      </c>
      <c r="G69" s="87">
        <v>39.2</v>
      </c>
      <c r="H69" s="22">
        <v>5</v>
      </c>
      <c r="I69" s="87">
        <v>0</v>
      </c>
      <c r="J69" s="87">
        <v>1</v>
      </c>
      <c r="K69" s="87">
        <v>0</v>
      </c>
      <c r="L69" s="87">
        <v>0</v>
      </c>
      <c r="M69" s="87">
        <v>5</v>
      </c>
      <c r="N69" s="87">
        <v>0</v>
      </c>
      <c r="O69" s="84">
        <f t="shared" si="0"/>
        <v>59.2</v>
      </c>
      <c r="P69" s="83">
        <v>62</v>
      </c>
      <c r="Q69" s="94"/>
    </row>
    <row r="70" ht="14.25" spans="1:17">
      <c r="A70" s="83">
        <v>63</v>
      </c>
      <c r="B70" s="86" t="s">
        <v>147</v>
      </c>
      <c r="C70" s="4" t="s">
        <v>148</v>
      </c>
      <c r="D70" s="86">
        <v>0</v>
      </c>
      <c r="E70" s="86">
        <v>7</v>
      </c>
      <c r="F70" s="86">
        <v>2</v>
      </c>
      <c r="G70" s="86">
        <v>40.2</v>
      </c>
      <c r="H70" s="86">
        <v>5</v>
      </c>
      <c r="I70" s="86">
        <v>0</v>
      </c>
      <c r="J70" s="86">
        <v>0</v>
      </c>
      <c r="K70" s="86">
        <v>0</v>
      </c>
      <c r="L70" s="86">
        <v>0</v>
      </c>
      <c r="M70" s="86">
        <v>4.9</v>
      </c>
      <c r="N70" s="86">
        <v>0</v>
      </c>
      <c r="O70" s="84">
        <f t="shared" si="0"/>
        <v>59.1</v>
      </c>
      <c r="P70" s="83">
        <v>63</v>
      </c>
      <c r="Q70" s="94"/>
    </row>
    <row r="71" ht="14.25" spans="1:17">
      <c r="A71" s="83">
        <v>64</v>
      </c>
      <c r="B71" s="87" t="s">
        <v>149</v>
      </c>
      <c r="C71" s="87" t="s">
        <v>150</v>
      </c>
      <c r="D71" s="87">
        <v>1</v>
      </c>
      <c r="E71" s="87">
        <v>7</v>
      </c>
      <c r="F71" s="87">
        <v>2</v>
      </c>
      <c r="G71" s="87">
        <v>39.3</v>
      </c>
      <c r="H71" s="22">
        <v>5</v>
      </c>
      <c r="I71" s="87">
        <v>0.5</v>
      </c>
      <c r="J71" s="87">
        <v>0.5</v>
      </c>
      <c r="K71" s="87">
        <v>0</v>
      </c>
      <c r="L71" s="87">
        <v>0.5</v>
      </c>
      <c r="M71" s="87">
        <v>3.2</v>
      </c>
      <c r="N71" s="87">
        <v>0</v>
      </c>
      <c r="O71" s="84">
        <f t="shared" si="0"/>
        <v>59</v>
      </c>
      <c r="P71" s="83">
        <v>64</v>
      </c>
      <c r="Q71" s="94"/>
    </row>
    <row r="72" ht="14.25" spans="1:17">
      <c r="A72" s="83">
        <v>65</v>
      </c>
      <c r="B72" s="87" t="s">
        <v>151</v>
      </c>
      <c r="C72" s="87" t="s">
        <v>98</v>
      </c>
      <c r="D72" s="87">
        <v>0</v>
      </c>
      <c r="E72" s="87">
        <v>7</v>
      </c>
      <c r="F72" s="87">
        <v>2</v>
      </c>
      <c r="G72" s="87">
        <v>41.7</v>
      </c>
      <c r="H72" s="22">
        <v>5</v>
      </c>
      <c r="I72" s="87">
        <v>0</v>
      </c>
      <c r="J72" s="87">
        <v>0</v>
      </c>
      <c r="K72" s="87">
        <v>0</v>
      </c>
      <c r="L72" s="87">
        <v>0</v>
      </c>
      <c r="M72" s="87">
        <v>3.2</v>
      </c>
      <c r="N72" s="87">
        <v>0</v>
      </c>
      <c r="O72" s="84">
        <f t="shared" ref="O72:O135" si="1">SUM(D72:N72)</f>
        <v>58.9</v>
      </c>
      <c r="P72" s="83">
        <v>65</v>
      </c>
      <c r="Q72" s="94"/>
    </row>
    <row r="73" ht="14.25" spans="1:17">
      <c r="A73" s="83">
        <v>66</v>
      </c>
      <c r="B73" s="87" t="s">
        <v>152</v>
      </c>
      <c r="C73" s="87" t="s">
        <v>153</v>
      </c>
      <c r="D73" s="87">
        <v>0</v>
      </c>
      <c r="E73" s="87">
        <v>7</v>
      </c>
      <c r="F73" s="87">
        <v>2</v>
      </c>
      <c r="G73" s="87">
        <v>42.7</v>
      </c>
      <c r="H73" s="22">
        <v>5</v>
      </c>
      <c r="I73" s="87">
        <v>0</v>
      </c>
      <c r="J73" s="87">
        <v>0</v>
      </c>
      <c r="K73" s="87">
        <v>0</v>
      </c>
      <c r="L73" s="87">
        <v>0</v>
      </c>
      <c r="M73" s="86">
        <v>2.2</v>
      </c>
      <c r="N73" s="87">
        <v>0</v>
      </c>
      <c r="O73" s="84">
        <f t="shared" si="1"/>
        <v>58.9</v>
      </c>
      <c r="P73" s="83">
        <v>66</v>
      </c>
      <c r="Q73" s="94"/>
    </row>
    <row r="74" ht="14.25" spans="1:17">
      <c r="A74" s="83">
        <v>67</v>
      </c>
      <c r="B74" s="86" t="s">
        <v>154</v>
      </c>
      <c r="C74" s="4" t="s">
        <v>155</v>
      </c>
      <c r="D74" s="86">
        <v>0</v>
      </c>
      <c r="E74" s="86">
        <v>7</v>
      </c>
      <c r="F74" s="86">
        <v>2</v>
      </c>
      <c r="G74" s="86">
        <v>43.7</v>
      </c>
      <c r="H74" s="86">
        <v>5</v>
      </c>
      <c r="I74" s="86">
        <v>0</v>
      </c>
      <c r="J74" s="86">
        <v>0</v>
      </c>
      <c r="K74" s="86">
        <v>0</v>
      </c>
      <c r="L74" s="86">
        <v>0</v>
      </c>
      <c r="M74" s="86">
        <v>1.2</v>
      </c>
      <c r="N74" s="86">
        <v>0</v>
      </c>
      <c r="O74" s="84">
        <f t="shared" si="1"/>
        <v>58.9</v>
      </c>
      <c r="P74" s="83">
        <v>67</v>
      </c>
      <c r="Q74" s="94"/>
    </row>
    <row r="75" ht="14.25" spans="1:17">
      <c r="A75" s="83">
        <v>68</v>
      </c>
      <c r="B75" s="87" t="s">
        <v>156</v>
      </c>
      <c r="C75" s="87" t="s">
        <v>157</v>
      </c>
      <c r="D75" s="87">
        <v>0</v>
      </c>
      <c r="E75" s="87">
        <v>7</v>
      </c>
      <c r="F75" s="87">
        <v>2</v>
      </c>
      <c r="G75" s="87">
        <v>43</v>
      </c>
      <c r="H75" s="22">
        <v>5</v>
      </c>
      <c r="I75" s="87">
        <v>0</v>
      </c>
      <c r="J75" s="87">
        <v>0</v>
      </c>
      <c r="K75" s="87">
        <v>0</v>
      </c>
      <c r="L75" s="87">
        <v>0</v>
      </c>
      <c r="M75" s="87">
        <v>1.9</v>
      </c>
      <c r="N75" s="87">
        <v>0</v>
      </c>
      <c r="O75" s="84">
        <f t="shared" si="1"/>
        <v>58.9</v>
      </c>
      <c r="P75" s="83">
        <v>68</v>
      </c>
      <c r="Q75" s="94"/>
    </row>
    <row r="76" ht="14.25" spans="1:17">
      <c r="A76" s="83">
        <v>69</v>
      </c>
      <c r="B76" s="86" t="s">
        <v>158</v>
      </c>
      <c r="C76" s="4" t="s">
        <v>159</v>
      </c>
      <c r="D76" s="86">
        <v>0</v>
      </c>
      <c r="E76" s="86">
        <v>7</v>
      </c>
      <c r="F76" s="86">
        <v>2</v>
      </c>
      <c r="G76" s="86">
        <v>43.6</v>
      </c>
      <c r="H76" s="86">
        <v>5</v>
      </c>
      <c r="I76" s="86">
        <v>0</v>
      </c>
      <c r="J76" s="86">
        <v>0</v>
      </c>
      <c r="K76" s="86">
        <v>0</v>
      </c>
      <c r="L76" s="86">
        <v>0</v>
      </c>
      <c r="M76" s="86">
        <v>1.2</v>
      </c>
      <c r="N76" s="86">
        <v>0</v>
      </c>
      <c r="O76" s="84">
        <f t="shared" si="1"/>
        <v>58.8</v>
      </c>
      <c r="P76" s="83">
        <v>69</v>
      </c>
      <c r="Q76" s="94"/>
    </row>
    <row r="77" ht="14.25" spans="1:17">
      <c r="A77" s="83">
        <v>70</v>
      </c>
      <c r="B77" s="86" t="s">
        <v>160</v>
      </c>
      <c r="C77" s="4" t="s">
        <v>161</v>
      </c>
      <c r="D77" s="86">
        <v>1</v>
      </c>
      <c r="E77" s="86">
        <v>7.5</v>
      </c>
      <c r="F77" s="86">
        <v>2</v>
      </c>
      <c r="G77" s="86">
        <v>41.5</v>
      </c>
      <c r="H77" s="86">
        <v>5</v>
      </c>
      <c r="I77" s="86">
        <v>0</v>
      </c>
      <c r="J77" s="86">
        <v>0</v>
      </c>
      <c r="K77" s="86">
        <v>0</v>
      </c>
      <c r="L77" s="86">
        <v>0.2</v>
      </c>
      <c r="M77" s="86">
        <v>1.6</v>
      </c>
      <c r="N77" s="86">
        <v>0</v>
      </c>
      <c r="O77" s="84">
        <f t="shared" si="1"/>
        <v>58.8</v>
      </c>
      <c r="P77" s="83">
        <v>70</v>
      </c>
      <c r="Q77" s="94"/>
    </row>
    <row r="78" ht="14.25" spans="1:17">
      <c r="A78" s="83">
        <v>71</v>
      </c>
      <c r="B78" s="86" t="s">
        <v>162</v>
      </c>
      <c r="C78" s="4" t="s">
        <v>163</v>
      </c>
      <c r="D78" s="86">
        <v>1</v>
      </c>
      <c r="E78" s="86">
        <v>7</v>
      </c>
      <c r="F78" s="86">
        <v>2</v>
      </c>
      <c r="G78" s="86">
        <v>40.1</v>
      </c>
      <c r="H78" s="86">
        <v>5</v>
      </c>
      <c r="I78" s="86">
        <v>0</v>
      </c>
      <c r="J78" s="86">
        <v>0</v>
      </c>
      <c r="K78" s="86">
        <v>0</v>
      </c>
      <c r="L78" s="86">
        <v>0</v>
      </c>
      <c r="M78" s="86">
        <v>3.7</v>
      </c>
      <c r="N78" s="86">
        <v>0</v>
      </c>
      <c r="O78" s="84">
        <f t="shared" si="1"/>
        <v>58.8</v>
      </c>
      <c r="P78" s="83">
        <v>71</v>
      </c>
      <c r="Q78" s="94"/>
    </row>
    <row r="79" ht="14.25" spans="1:17">
      <c r="A79" s="83">
        <v>72</v>
      </c>
      <c r="B79" s="87" t="s">
        <v>164</v>
      </c>
      <c r="C79" s="87" t="s">
        <v>165</v>
      </c>
      <c r="D79" s="31">
        <v>0</v>
      </c>
      <c r="E79" s="87">
        <v>7</v>
      </c>
      <c r="F79" s="83">
        <v>2</v>
      </c>
      <c r="G79" s="22">
        <v>40.6</v>
      </c>
      <c r="H79" s="22">
        <v>5</v>
      </c>
      <c r="I79" s="31">
        <v>0</v>
      </c>
      <c r="J79" s="31">
        <v>0</v>
      </c>
      <c r="K79" s="31">
        <v>0</v>
      </c>
      <c r="L79" s="31">
        <v>0</v>
      </c>
      <c r="M79" s="92">
        <v>4.2</v>
      </c>
      <c r="N79" s="31">
        <v>0</v>
      </c>
      <c r="O79" s="84">
        <f t="shared" si="1"/>
        <v>58.8</v>
      </c>
      <c r="P79" s="83">
        <v>72</v>
      </c>
      <c r="Q79" s="94"/>
    </row>
    <row r="80" ht="14.25" spans="1:17">
      <c r="A80" s="83">
        <v>73</v>
      </c>
      <c r="B80" s="84" t="s">
        <v>166</v>
      </c>
      <c r="C80" s="85" t="s">
        <v>167</v>
      </c>
      <c r="D80" s="84">
        <v>1</v>
      </c>
      <c r="E80" s="84">
        <v>7</v>
      </c>
      <c r="F80" s="4">
        <v>2</v>
      </c>
      <c r="G80" s="89">
        <v>42.7</v>
      </c>
      <c r="H80" s="4">
        <v>5</v>
      </c>
      <c r="I80" s="84">
        <v>1</v>
      </c>
      <c r="J80" s="84">
        <v>0</v>
      </c>
      <c r="K80" s="84">
        <v>0</v>
      </c>
      <c r="L80" s="84">
        <v>0</v>
      </c>
      <c r="M80" s="84">
        <v>0</v>
      </c>
      <c r="N80" s="4">
        <v>0</v>
      </c>
      <c r="O80" s="84">
        <f t="shared" si="1"/>
        <v>58.7</v>
      </c>
      <c r="P80" s="83">
        <v>73</v>
      </c>
      <c r="Q80" s="94"/>
    </row>
    <row r="81" ht="14.25" spans="1:17">
      <c r="A81" s="83">
        <v>74</v>
      </c>
      <c r="B81" s="87" t="s">
        <v>168</v>
      </c>
      <c r="C81" s="87" t="s">
        <v>169</v>
      </c>
      <c r="D81" s="87">
        <v>1</v>
      </c>
      <c r="E81" s="87">
        <v>7</v>
      </c>
      <c r="F81" s="83">
        <v>2</v>
      </c>
      <c r="G81" s="22">
        <v>41.7</v>
      </c>
      <c r="H81" s="22">
        <v>5</v>
      </c>
      <c r="I81" s="31">
        <v>0</v>
      </c>
      <c r="J81" s="31">
        <v>0</v>
      </c>
      <c r="K81" s="31">
        <v>0</v>
      </c>
      <c r="L81" s="31">
        <v>0</v>
      </c>
      <c r="M81" s="92">
        <v>2</v>
      </c>
      <c r="N81" s="31">
        <v>0</v>
      </c>
      <c r="O81" s="84">
        <f t="shared" si="1"/>
        <v>58.7</v>
      </c>
      <c r="P81" s="83">
        <v>74</v>
      </c>
      <c r="Q81" s="94"/>
    </row>
    <row r="82" ht="14.25" spans="1:17">
      <c r="A82" s="83">
        <v>75</v>
      </c>
      <c r="B82" s="87" t="s">
        <v>170</v>
      </c>
      <c r="C82" s="87" t="s">
        <v>171</v>
      </c>
      <c r="D82" s="87">
        <v>3</v>
      </c>
      <c r="E82" s="87">
        <v>7</v>
      </c>
      <c r="F82" s="87">
        <v>2</v>
      </c>
      <c r="G82" s="87">
        <v>39.6</v>
      </c>
      <c r="H82" s="22">
        <v>5</v>
      </c>
      <c r="I82" s="87">
        <v>0</v>
      </c>
      <c r="J82" s="87">
        <v>0.5</v>
      </c>
      <c r="K82" s="87">
        <v>0</v>
      </c>
      <c r="L82" s="87">
        <v>0</v>
      </c>
      <c r="M82" s="87">
        <v>1.5</v>
      </c>
      <c r="N82" s="87">
        <v>0</v>
      </c>
      <c r="O82" s="84">
        <f t="shared" si="1"/>
        <v>58.6</v>
      </c>
      <c r="P82" s="83">
        <v>75</v>
      </c>
      <c r="Q82" s="94"/>
    </row>
    <row r="83" ht="14.25" spans="1:17">
      <c r="A83" s="83">
        <v>76</v>
      </c>
      <c r="B83" s="87" t="s">
        <v>172</v>
      </c>
      <c r="C83" s="87" t="s">
        <v>173</v>
      </c>
      <c r="D83" s="87">
        <v>0</v>
      </c>
      <c r="E83" s="87">
        <v>7</v>
      </c>
      <c r="F83" s="87">
        <v>2</v>
      </c>
      <c r="G83" s="87">
        <v>42.4</v>
      </c>
      <c r="H83" s="22">
        <v>5</v>
      </c>
      <c r="I83" s="87">
        <v>0</v>
      </c>
      <c r="J83" s="87">
        <v>0</v>
      </c>
      <c r="K83" s="87">
        <v>0</v>
      </c>
      <c r="L83" s="87">
        <v>0</v>
      </c>
      <c r="M83" s="87">
        <v>2.2</v>
      </c>
      <c r="N83" s="87">
        <v>0</v>
      </c>
      <c r="O83" s="84">
        <f t="shared" si="1"/>
        <v>58.6</v>
      </c>
      <c r="P83" s="83">
        <v>76</v>
      </c>
      <c r="Q83" s="94"/>
    </row>
    <row r="84" ht="14.25" spans="1:17">
      <c r="A84" s="83">
        <v>77</v>
      </c>
      <c r="B84" s="84" t="s">
        <v>174</v>
      </c>
      <c r="C84" s="85" t="s">
        <v>175</v>
      </c>
      <c r="D84" s="84">
        <v>0</v>
      </c>
      <c r="E84" s="84">
        <v>7</v>
      </c>
      <c r="F84" s="4">
        <v>2</v>
      </c>
      <c r="G84" s="89">
        <v>41.8</v>
      </c>
      <c r="H84" s="4">
        <v>5</v>
      </c>
      <c r="I84" s="84">
        <v>2.2</v>
      </c>
      <c r="J84" s="84">
        <v>0</v>
      </c>
      <c r="K84" s="84">
        <v>0</v>
      </c>
      <c r="L84" s="84">
        <v>0.5</v>
      </c>
      <c r="M84" s="84">
        <v>0</v>
      </c>
      <c r="N84" s="4">
        <v>0</v>
      </c>
      <c r="O84" s="84">
        <f t="shared" si="1"/>
        <v>58.5</v>
      </c>
      <c r="P84" s="83">
        <v>77</v>
      </c>
      <c r="Q84" s="94"/>
    </row>
    <row r="85" ht="14.25" spans="1:17">
      <c r="A85" s="83">
        <v>78</v>
      </c>
      <c r="B85" s="86" t="s">
        <v>176</v>
      </c>
      <c r="C85" s="4" t="s">
        <v>177</v>
      </c>
      <c r="D85" s="86">
        <v>0</v>
      </c>
      <c r="E85" s="86">
        <v>7</v>
      </c>
      <c r="F85" s="86">
        <v>2</v>
      </c>
      <c r="G85" s="86">
        <v>42.8</v>
      </c>
      <c r="H85" s="86">
        <v>5</v>
      </c>
      <c r="I85" s="86">
        <v>0</v>
      </c>
      <c r="J85" s="86">
        <v>0</v>
      </c>
      <c r="K85" s="86">
        <v>0</v>
      </c>
      <c r="L85" s="86">
        <v>0</v>
      </c>
      <c r="M85" s="86">
        <v>1.7</v>
      </c>
      <c r="N85" s="86">
        <v>0</v>
      </c>
      <c r="O85" s="84">
        <f t="shared" si="1"/>
        <v>58.5</v>
      </c>
      <c r="P85" s="83">
        <v>78</v>
      </c>
      <c r="Q85" s="94"/>
    </row>
    <row r="86" ht="14.25" spans="1:17">
      <c r="A86" s="83">
        <v>79</v>
      </c>
      <c r="B86" s="86" t="s">
        <v>178</v>
      </c>
      <c r="C86" s="4" t="s">
        <v>179</v>
      </c>
      <c r="D86" s="86">
        <v>1</v>
      </c>
      <c r="E86" s="86">
        <v>7</v>
      </c>
      <c r="F86" s="86">
        <v>2</v>
      </c>
      <c r="G86" s="86">
        <v>41</v>
      </c>
      <c r="H86" s="86">
        <v>5</v>
      </c>
      <c r="I86" s="86">
        <v>0</v>
      </c>
      <c r="J86" s="86">
        <v>0</v>
      </c>
      <c r="K86" s="86">
        <v>0</v>
      </c>
      <c r="L86" s="86">
        <v>0</v>
      </c>
      <c r="M86" s="86">
        <v>2.5</v>
      </c>
      <c r="N86" s="86">
        <v>0</v>
      </c>
      <c r="O86" s="84">
        <f t="shared" si="1"/>
        <v>58.5</v>
      </c>
      <c r="P86" s="83">
        <v>79</v>
      </c>
      <c r="Q86" s="94"/>
    </row>
    <row r="87" ht="14.25" spans="1:17">
      <c r="A87" s="83">
        <v>80</v>
      </c>
      <c r="B87" s="86" t="s">
        <v>180</v>
      </c>
      <c r="C87" s="4" t="s">
        <v>181</v>
      </c>
      <c r="D87" s="86">
        <v>1</v>
      </c>
      <c r="E87" s="86">
        <v>7</v>
      </c>
      <c r="F87" s="86">
        <v>2</v>
      </c>
      <c r="G87" s="86">
        <v>39.5</v>
      </c>
      <c r="H87" s="86">
        <v>5</v>
      </c>
      <c r="I87" s="86">
        <v>0.5</v>
      </c>
      <c r="J87" s="86">
        <v>0</v>
      </c>
      <c r="K87" s="86">
        <v>0</v>
      </c>
      <c r="L87" s="86">
        <v>0</v>
      </c>
      <c r="M87" s="86">
        <v>3.5</v>
      </c>
      <c r="N87" s="86">
        <v>0</v>
      </c>
      <c r="O87" s="84">
        <f t="shared" si="1"/>
        <v>58.5</v>
      </c>
      <c r="P87" s="83">
        <v>80</v>
      </c>
      <c r="Q87" s="94"/>
    </row>
    <row r="88" ht="14.25" spans="1:17">
      <c r="A88" s="83">
        <v>81</v>
      </c>
      <c r="B88" s="87" t="s">
        <v>182</v>
      </c>
      <c r="C88" s="87" t="s">
        <v>183</v>
      </c>
      <c r="D88" s="87">
        <v>1</v>
      </c>
      <c r="E88" s="87">
        <v>7</v>
      </c>
      <c r="F88" s="83">
        <v>2</v>
      </c>
      <c r="G88" s="22">
        <v>40.8</v>
      </c>
      <c r="H88" s="22">
        <v>5</v>
      </c>
      <c r="I88" s="31">
        <v>0</v>
      </c>
      <c r="J88" s="31">
        <v>0</v>
      </c>
      <c r="K88" s="31">
        <v>0</v>
      </c>
      <c r="L88" s="31">
        <v>0</v>
      </c>
      <c r="M88" s="92">
        <v>2.7</v>
      </c>
      <c r="N88" s="31">
        <v>0</v>
      </c>
      <c r="O88" s="84">
        <f t="shared" si="1"/>
        <v>58.5</v>
      </c>
      <c r="P88" s="83">
        <v>81</v>
      </c>
      <c r="Q88" s="94"/>
    </row>
    <row r="89" ht="14.25" spans="1:17">
      <c r="A89" s="83">
        <v>82</v>
      </c>
      <c r="B89" s="86" t="s">
        <v>184</v>
      </c>
      <c r="C89" s="4" t="s">
        <v>185</v>
      </c>
      <c r="D89" s="86">
        <v>0</v>
      </c>
      <c r="E89" s="86">
        <v>7</v>
      </c>
      <c r="F89" s="86">
        <v>2</v>
      </c>
      <c r="G89" s="86">
        <v>41.2</v>
      </c>
      <c r="H89" s="86">
        <v>5</v>
      </c>
      <c r="I89" s="86">
        <v>0</v>
      </c>
      <c r="J89" s="86">
        <v>0</v>
      </c>
      <c r="K89" s="86">
        <v>0</v>
      </c>
      <c r="L89" s="86">
        <v>0</v>
      </c>
      <c r="M89" s="86">
        <v>3.2</v>
      </c>
      <c r="N89" s="86">
        <v>0</v>
      </c>
      <c r="O89" s="84">
        <f t="shared" si="1"/>
        <v>58.4</v>
      </c>
      <c r="P89" s="83">
        <v>82</v>
      </c>
      <c r="Q89" s="94"/>
    </row>
    <row r="90" ht="14.25" spans="1:17">
      <c r="A90" s="83">
        <v>83</v>
      </c>
      <c r="B90" s="86" t="s">
        <v>186</v>
      </c>
      <c r="C90" s="4" t="s">
        <v>187</v>
      </c>
      <c r="D90" s="86">
        <v>1</v>
      </c>
      <c r="E90" s="86">
        <v>7</v>
      </c>
      <c r="F90" s="86">
        <v>2</v>
      </c>
      <c r="G90" s="86">
        <v>41.9</v>
      </c>
      <c r="H90" s="86">
        <v>5</v>
      </c>
      <c r="I90" s="86">
        <v>0</v>
      </c>
      <c r="J90" s="86">
        <v>0.5</v>
      </c>
      <c r="K90" s="86">
        <v>0</v>
      </c>
      <c r="L90" s="86">
        <v>0</v>
      </c>
      <c r="M90" s="86">
        <v>1</v>
      </c>
      <c r="N90" s="86">
        <v>0</v>
      </c>
      <c r="O90" s="84">
        <f t="shared" si="1"/>
        <v>58.4</v>
      </c>
      <c r="P90" s="83">
        <v>83</v>
      </c>
      <c r="Q90" s="94"/>
    </row>
    <row r="91" ht="14.25" spans="1:17">
      <c r="A91" s="83">
        <v>84</v>
      </c>
      <c r="B91" s="86" t="s">
        <v>188</v>
      </c>
      <c r="C91" s="4" t="s">
        <v>189</v>
      </c>
      <c r="D91" s="86">
        <v>0</v>
      </c>
      <c r="E91" s="86">
        <v>7</v>
      </c>
      <c r="F91" s="86">
        <v>2</v>
      </c>
      <c r="G91" s="86">
        <v>42.9</v>
      </c>
      <c r="H91" s="86">
        <v>5</v>
      </c>
      <c r="I91" s="86">
        <v>0</v>
      </c>
      <c r="J91" s="86">
        <v>0</v>
      </c>
      <c r="K91" s="86">
        <v>0</v>
      </c>
      <c r="L91" s="86">
        <v>0</v>
      </c>
      <c r="M91" s="86">
        <v>1.5</v>
      </c>
      <c r="N91" s="86">
        <v>0</v>
      </c>
      <c r="O91" s="84">
        <f t="shared" si="1"/>
        <v>58.4</v>
      </c>
      <c r="P91" s="83">
        <v>84</v>
      </c>
      <c r="Q91" s="94"/>
    </row>
    <row r="92" ht="14.25" spans="1:17">
      <c r="A92" s="83">
        <v>85</v>
      </c>
      <c r="B92" s="87" t="s">
        <v>190</v>
      </c>
      <c r="C92" s="87" t="s">
        <v>191</v>
      </c>
      <c r="D92" s="87">
        <v>1</v>
      </c>
      <c r="E92" s="87">
        <v>7</v>
      </c>
      <c r="F92" s="87">
        <v>2</v>
      </c>
      <c r="G92" s="87">
        <v>41.6</v>
      </c>
      <c r="H92" s="22">
        <v>5</v>
      </c>
      <c r="I92" s="87">
        <v>0</v>
      </c>
      <c r="J92" s="87">
        <v>0.5</v>
      </c>
      <c r="K92" s="87">
        <v>0</v>
      </c>
      <c r="L92" s="87">
        <v>0</v>
      </c>
      <c r="M92" s="87">
        <v>1.2</v>
      </c>
      <c r="N92" s="87">
        <v>0</v>
      </c>
      <c r="O92" s="84">
        <f t="shared" si="1"/>
        <v>58.3</v>
      </c>
      <c r="P92" s="83">
        <v>85</v>
      </c>
      <c r="Q92" s="94"/>
    </row>
    <row r="93" ht="14.25" spans="1:17">
      <c r="A93" s="83">
        <v>86</v>
      </c>
      <c r="B93" s="86" t="s">
        <v>192</v>
      </c>
      <c r="C93" s="4" t="s">
        <v>193</v>
      </c>
      <c r="D93" s="86">
        <v>0</v>
      </c>
      <c r="E93" s="86">
        <v>7</v>
      </c>
      <c r="F93" s="86">
        <v>2</v>
      </c>
      <c r="G93" s="86">
        <v>42.1</v>
      </c>
      <c r="H93" s="86">
        <v>5</v>
      </c>
      <c r="I93" s="86">
        <v>0</v>
      </c>
      <c r="J93" s="86">
        <v>0</v>
      </c>
      <c r="K93" s="86">
        <v>0</v>
      </c>
      <c r="L93" s="86">
        <v>0</v>
      </c>
      <c r="M93" s="86">
        <v>2.2</v>
      </c>
      <c r="N93" s="86">
        <v>0</v>
      </c>
      <c r="O93" s="84">
        <f t="shared" si="1"/>
        <v>58.3</v>
      </c>
      <c r="P93" s="83">
        <v>86</v>
      </c>
      <c r="Q93" s="94"/>
    </row>
    <row r="94" ht="14.25" spans="1:17">
      <c r="A94" s="83">
        <v>87</v>
      </c>
      <c r="B94" s="87" t="s">
        <v>194</v>
      </c>
      <c r="C94" s="87" t="s">
        <v>195</v>
      </c>
      <c r="D94" s="87">
        <v>1</v>
      </c>
      <c r="E94" s="87">
        <v>7</v>
      </c>
      <c r="F94" s="87">
        <v>2</v>
      </c>
      <c r="G94" s="87">
        <v>39.4</v>
      </c>
      <c r="H94" s="22">
        <v>5</v>
      </c>
      <c r="I94" s="87">
        <v>0</v>
      </c>
      <c r="J94" s="87">
        <v>0</v>
      </c>
      <c r="K94" s="87">
        <v>0</v>
      </c>
      <c r="L94" s="87">
        <v>0</v>
      </c>
      <c r="M94" s="87">
        <v>3.9</v>
      </c>
      <c r="N94" s="87">
        <v>0</v>
      </c>
      <c r="O94" s="84">
        <f t="shared" si="1"/>
        <v>58.3</v>
      </c>
      <c r="P94" s="83">
        <v>87</v>
      </c>
      <c r="Q94" s="94"/>
    </row>
    <row r="95" ht="14.25" spans="1:17">
      <c r="A95" s="83">
        <v>88</v>
      </c>
      <c r="B95" s="87" t="s">
        <v>196</v>
      </c>
      <c r="C95" s="87" t="s">
        <v>197</v>
      </c>
      <c r="D95" s="31">
        <v>0</v>
      </c>
      <c r="E95" s="87">
        <v>7</v>
      </c>
      <c r="F95" s="83">
        <v>2</v>
      </c>
      <c r="G95" s="22">
        <v>40.2</v>
      </c>
      <c r="H95" s="22">
        <v>5</v>
      </c>
      <c r="I95" s="31">
        <v>0</v>
      </c>
      <c r="J95" s="31">
        <v>3</v>
      </c>
      <c r="K95" s="31">
        <v>0</v>
      </c>
      <c r="L95" s="31">
        <v>0</v>
      </c>
      <c r="M95" s="92">
        <v>0.9</v>
      </c>
      <c r="N95" s="31">
        <v>0</v>
      </c>
      <c r="O95" s="84">
        <f t="shared" si="1"/>
        <v>58.1</v>
      </c>
      <c r="P95" s="83">
        <v>88</v>
      </c>
      <c r="Q95" s="94"/>
    </row>
    <row r="96" ht="14.25" spans="1:17">
      <c r="A96" s="83">
        <v>89</v>
      </c>
      <c r="B96" s="84" t="s">
        <v>198</v>
      </c>
      <c r="C96" s="85" t="s">
        <v>199</v>
      </c>
      <c r="D96" s="84">
        <v>1</v>
      </c>
      <c r="E96" s="84">
        <v>7</v>
      </c>
      <c r="F96" s="4">
        <v>2</v>
      </c>
      <c r="G96" s="89">
        <v>40.7</v>
      </c>
      <c r="H96" s="4">
        <v>5</v>
      </c>
      <c r="I96" s="84">
        <v>2.2</v>
      </c>
      <c r="J96" s="84">
        <v>0</v>
      </c>
      <c r="K96" s="84">
        <v>0</v>
      </c>
      <c r="L96" s="84">
        <v>0</v>
      </c>
      <c r="M96" s="84">
        <v>0</v>
      </c>
      <c r="N96" s="4">
        <v>0</v>
      </c>
      <c r="O96" s="84">
        <f t="shared" si="1"/>
        <v>57.9</v>
      </c>
      <c r="P96" s="83">
        <v>89</v>
      </c>
      <c r="Q96" s="94"/>
    </row>
    <row r="97" ht="14.25" spans="1:17">
      <c r="A97" s="83">
        <v>90</v>
      </c>
      <c r="B97" s="86" t="s">
        <v>200</v>
      </c>
      <c r="C97" s="4" t="s">
        <v>201</v>
      </c>
      <c r="D97" s="86">
        <v>1</v>
      </c>
      <c r="E97" s="86">
        <v>7.5</v>
      </c>
      <c r="F97" s="86">
        <v>2</v>
      </c>
      <c r="G97" s="86">
        <v>40.9</v>
      </c>
      <c r="H97" s="86">
        <v>5</v>
      </c>
      <c r="I97" s="86">
        <v>0</v>
      </c>
      <c r="J97" s="86">
        <v>0.5</v>
      </c>
      <c r="K97" s="86">
        <v>0</v>
      </c>
      <c r="L97" s="86">
        <v>0</v>
      </c>
      <c r="M97" s="86">
        <v>1</v>
      </c>
      <c r="N97" s="86">
        <v>0</v>
      </c>
      <c r="O97" s="84">
        <f t="shared" si="1"/>
        <v>57.9</v>
      </c>
      <c r="P97" s="83">
        <v>90</v>
      </c>
      <c r="Q97" s="94"/>
    </row>
    <row r="98" ht="14.25" spans="1:17">
      <c r="A98" s="83">
        <v>91</v>
      </c>
      <c r="B98" s="84" t="s">
        <v>202</v>
      </c>
      <c r="C98" s="85" t="s">
        <v>203</v>
      </c>
      <c r="D98" s="84">
        <v>2</v>
      </c>
      <c r="E98" s="84">
        <v>7</v>
      </c>
      <c r="F98" s="4">
        <v>2</v>
      </c>
      <c r="G98" s="84">
        <v>37.5</v>
      </c>
      <c r="H98" s="4">
        <v>5</v>
      </c>
      <c r="I98" s="84">
        <v>1</v>
      </c>
      <c r="J98" s="84">
        <v>2</v>
      </c>
      <c r="K98" s="84">
        <v>0</v>
      </c>
      <c r="L98" s="4">
        <v>0</v>
      </c>
      <c r="M98" s="84">
        <v>1.2</v>
      </c>
      <c r="N98" s="4">
        <v>0</v>
      </c>
      <c r="O98" s="84">
        <f t="shared" si="1"/>
        <v>57.7</v>
      </c>
      <c r="P98" s="83">
        <v>91</v>
      </c>
      <c r="Q98" s="94"/>
    </row>
    <row r="99" ht="14.25" spans="1:17">
      <c r="A99" s="83">
        <v>92</v>
      </c>
      <c r="B99" s="86" t="s">
        <v>204</v>
      </c>
      <c r="C99" s="4" t="s">
        <v>205</v>
      </c>
      <c r="D99" s="86">
        <v>0</v>
      </c>
      <c r="E99" s="86">
        <v>7</v>
      </c>
      <c r="F99" s="86">
        <v>2</v>
      </c>
      <c r="G99" s="86">
        <v>41.2</v>
      </c>
      <c r="H99" s="86">
        <v>5</v>
      </c>
      <c r="I99" s="86">
        <v>0</v>
      </c>
      <c r="J99" s="86">
        <v>0</v>
      </c>
      <c r="K99" s="86">
        <v>0</v>
      </c>
      <c r="L99" s="86">
        <v>0</v>
      </c>
      <c r="M99" s="86">
        <v>2.5</v>
      </c>
      <c r="N99" s="86">
        <v>0</v>
      </c>
      <c r="O99" s="84">
        <f t="shared" si="1"/>
        <v>57.7</v>
      </c>
      <c r="P99" s="83">
        <v>92</v>
      </c>
      <c r="Q99" s="94"/>
    </row>
    <row r="100" ht="14.25" spans="1:17">
      <c r="A100" s="83">
        <v>93</v>
      </c>
      <c r="B100" s="84" t="s">
        <v>206</v>
      </c>
      <c r="C100" s="85" t="s">
        <v>207</v>
      </c>
      <c r="D100" s="84">
        <v>0</v>
      </c>
      <c r="E100" s="84">
        <v>7</v>
      </c>
      <c r="F100" s="4">
        <v>2</v>
      </c>
      <c r="G100" s="84">
        <v>41.63</v>
      </c>
      <c r="H100" s="4">
        <v>5</v>
      </c>
      <c r="I100" s="84">
        <v>1.5</v>
      </c>
      <c r="J100" s="84">
        <v>0.5</v>
      </c>
      <c r="K100" s="84">
        <v>0</v>
      </c>
      <c r="L100" s="4">
        <v>0</v>
      </c>
      <c r="M100" s="84">
        <v>0</v>
      </c>
      <c r="N100" s="4">
        <v>0</v>
      </c>
      <c r="O100" s="84">
        <f t="shared" si="1"/>
        <v>57.63</v>
      </c>
      <c r="P100" s="83">
        <v>93</v>
      </c>
      <c r="Q100" s="94"/>
    </row>
    <row r="101" ht="14.25" spans="1:17">
      <c r="A101" s="83">
        <v>94</v>
      </c>
      <c r="B101" s="84" t="s">
        <v>208</v>
      </c>
      <c r="C101" s="85" t="s">
        <v>209</v>
      </c>
      <c r="D101" s="84">
        <v>1</v>
      </c>
      <c r="E101" s="84">
        <v>7</v>
      </c>
      <c r="F101" s="4">
        <v>2</v>
      </c>
      <c r="G101" s="88">
        <v>39.5</v>
      </c>
      <c r="H101" s="4">
        <v>5</v>
      </c>
      <c r="I101" s="84">
        <v>3.1</v>
      </c>
      <c r="J101" s="84">
        <v>0</v>
      </c>
      <c r="K101" s="84">
        <v>0</v>
      </c>
      <c r="L101" s="93">
        <v>0</v>
      </c>
      <c r="M101" s="84">
        <v>0</v>
      </c>
      <c r="N101" s="4">
        <v>0</v>
      </c>
      <c r="O101" s="84">
        <f t="shared" si="1"/>
        <v>57.6</v>
      </c>
      <c r="P101" s="83">
        <v>94</v>
      </c>
      <c r="Q101" s="94"/>
    </row>
    <row r="102" ht="14.25" spans="1:17">
      <c r="A102" s="83">
        <v>95</v>
      </c>
      <c r="B102" s="87" t="s">
        <v>210</v>
      </c>
      <c r="C102" s="87" t="s">
        <v>211</v>
      </c>
      <c r="D102" s="87">
        <v>0</v>
      </c>
      <c r="E102" s="87">
        <v>7</v>
      </c>
      <c r="F102" s="87">
        <v>2</v>
      </c>
      <c r="G102" s="87">
        <v>41.2</v>
      </c>
      <c r="H102" s="22">
        <v>5</v>
      </c>
      <c r="I102" s="87">
        <v>0</v>
      </c>
      <c r="J102" s="87">
        <v>0</v>
      </c>
      <c r="K102" s="87">
        <v>0</v>
      </c>
      <c r="L102" s="87">
        <v>0</v>
      </c>
      <c r="M102" s="83">
        <v>2.4</v>
      </c>
      <c r="N102" s="87">
        <v>0</v>
      </c>
      <c r="O102" s="84">
        <f t="shared" si="1"/>
        <v>57.6</v>
      </c>
      <c r="P102" s="83">
        <v>95</v>
      </c>
      <c r="Q102" s="94"/>
    </row>
    <row r="103" ht="14.25" spans="1:17">
      <c r="A103" s="83">
        <v>96</v>
      </c>
      <c r="B103" s="86" t="s">
        <v>212</v>
      </c>
      <c r="C103" s="4" t="s">
        <v>213</v>
      </c>
      <c r="D103" s="86">
        <v>1</v>
      </c>
      <c r="E103" s="86">
        <v>7</v>
      </c>
      <c r="F103" s="86">
        <v>2</v>
      </c>
      <c r="G103" s="86">
        <v>41.1</v>
      </c>
      <c r="H103" s="86">
        <v>5</v>
      </c>
      <c r="I103" s="86">
        <v>0</v>
      </c>
      <c r="J103" s="86">
        <v>0.5</v>
      </c>
      <c r="K103" s="86">
        <v>0</v>
      </c>
      <c r="L103" s="86">
        <v>0</v>
      </c>
      <c r="M103" s="86">
        <v>1</v>
      </c>
      <c r="N103" s="86">
        <v>0</v>
      </c>
      <c r="O103" s="84">
        <f t="shared" si="1"/>
        <v>57.6</v>
      </c>
      <c r="P103" s="83">
        <v>96</v>
      </c>
      <c r="Q103" s="94"/>
    </row>
    <row r="104" ht="14.25" spans="1:17">
      <c r="A104" s="83">
        <v>97</v>
      </c>
      <c r="B104" s="87" t="s">
        <v>214</v>
      </c>
      <c r="C104" s="87" t="s">
        <v>215</v>
      </c>
      <c r="D104" s="87">
        <v>1</v>
      </c>
      <c r="E104" s="87">
        <v>7</v>
      </c>
      <c r="F104" s="83">
        <v>2</v>
      </c>
      <c r="G104" s="22">
        <v>41.4</v>
      </c>
      <c r="H104" s="22">
        <v>5</v>
      </c>
      <c r="I104" s="31">
        <v>0</v>
      </c>
      <c r="J104" s="31">
        <v>0.5</v>
      </c>
      <c r="K104" s="31">
        <v>0</v>
      </c>
      <c r="L104" s="31">
        <v>0</v>
      </c>
      <c r="M104" s="92">
        <v>0.7</v>
      </c>
      <c r="N104" s="31">
        <v>0</v>
      </c>
      <c r="O104" s="84">
        <f t="shared" si="1"/>
        <v>57.6</v>
      </c>
      <c r="P104" s="83">
        <v>97</v>
      </c>
      <c r="Q104" s="94"/>
    </row>
    <row r="105" ht="14.25" spans="1:17">
      <c r="A105" s="83">
        <v>98</v>
      </c>
      <c r="B105" s="84" t="s">
        <v>216</v>
      </c>
      <c r="C105" s="85" t="s">
        <v>217</v>
      </c>
      <c r="D105" s="84">
        <v>1</v>
      </c>
      <c r="E105" s="84">
        <v>7</v>
      </c>
      <c r="F105" s="4">
        <v>2</v>
      </c>
      <c r="G105" s="89">
        <v>38.3</v>
      </c>
      <c r="H105" s="4">
        <v>5</v>
      </c>
      <c r="I105" s="84">
        <v>4.2</v>
      </c>
      <c r="J105" s="84">
        <v>0</v>
      </c>
      <c r="K105" s="84">
        <v>0</v>
      </c>
      <c r="L105" s="84">
        <v>0</v>
      </c>
      <c r="M105" s="84">
        <v>0</v>
      </c>
      <c r="N105" s="4">
        <v>0</v>
      </c>
      <c r="O105" s="84">
        <f t="shared" si="1"/>
        <v>57.5</v>
      </c>
      <c r="P105" s="83">
        <v>98</v>
      </c>
      <c r="Q105" s="94"/>
    </row>
    <row r="106" ht="14.25" spans="1:17">
      <c r="A106" s="83">
        <v>99</v>
      </c>
      <c r="B106" s="87" t="s">
        <v>218</v>
      </c>
      <c r="C106" s="87" t="s">
        <v>219</v>
      </c>
      <c r="D106" s="87">
        <v>1</v>
      </c>
      <c r="E106" s="87">
        <v>7</v>
      </c>
      <c r="F106" s="87">
        <v>2</v>
      </c>
      <c r="G106" s="87">
        <v>39.8</v>
      </c>
      <c r="H106" s="22">
        <v>5</v>
      </c>
      <c r="I106" s="87">
        <v>0</v>
      </c>
      <c r="J106" s="87">
        <v>0</v>
      </c>
      <c r="K106" s="87">
        <v>0</v>
      </c>
      <c r="L106" s="87">
        <v>0</v>
      </c>
      <c r="M106" s="87">
        <v>2.6</v>
      </c>
      <c r="N106" s="87">
        <v>0</v>
      </c>
      <c r="O106" s="84">
        <f t="shared" si="1"/>
        <v>57.4</v>
      </c>
      <c r="P106" s="83">
        <v>99</v>
      </c>
      <c r="Q106" s="94"/>
    </row>
    <row r="107" ht="14.25" spans="1:17">
      <c r="A107" s="83">
        <v>100</v>
      </c>
      <c r="B107" s="86" t="s">
        <v>220</v>
      </c>
      <c r="C107" s="4" t="s">
        <v>221</v>
      </c>
      <c r="D107" s="86">
        <v>0</v>
      </c>
      <c r="E107" s="86">
        <v>7</v>
      </c>
      <c r="F107" s="86">
        <v>2</v>
      </c>
      <c r="G107" s="86">
        <v>43.4</v>
      </c>
      <c r="H107" s="86">
        <v>5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4">
        <f t="shared" si="1"/>
        <v>57.4</v>
      </c>
      <c r="P107" s="83">
        <v>100</v>
      </c>
      <c r="Q107" s="94"/>
    </row>
    <row r="108" ht="14.25" spans="1:17">
      <c r="A108" s="83">
        <v>101</v>
      </c>
      <c r="B108" s="86" t="s">
        <v>222</v>
      </c>
      <c r="C108" s="4" t="s">
        <v>223</v>
      </c>
      <c r="D108" s="86">
        <v>0</v>
      </c>
      <c r="E108" s="86">
        <v>7</v>
      </c>
      <c r="F108" s="86">
        <v>2</v>
      </c>
      <c r="G108" s="86">
        <v>42.9</v>
      </c>
      <c r="H108" s="86">
        <v>5</v>
      </c>
      <c r="I108" s="86">
        <v>0</v>
      </c>
      <c r="J108" s="86">
        <v>0</v>
      </c>
      <c r="K108" s="86">
        <v>0</v>
      </c>
      <c r="L108" s="86">
        <v>0</v>
      </c>
      <c r="M108" s="86">
        <v>0.5</v>
      </c>
      <c r="N108" s="86">
        <v>0</v>
      </c>
      <c r="O108" s="84">
        <f t="shared" si="1"/>
        <v>57.4</v>
      </c>
      <c r="P108" s="83">
        <v>101</v>
      </c>
      <c r="Q108" s="94"/>
    </row>
    <row r="109" ht="14.25" spans="1:17">
      <c r="A109" s="83">
        <v>102</v>
      </c>
      <c r="B109" s="84" t="s">
        <v>224</v>
      </c>
      <c r="C109" s="85" t="s">
        <v>225</v>
      </c>
      <c r="D109" s="84">
        <v>0</v>
      </c>
      <c r="E109" s="84">
        <v>7</v>
      </c>
      <c r="F109" s="4">
        <v>2</v>
      </c>
      <c r="G109" s="84">
        <v>40.63</v>
      </c>
      <c r="H109" s="4">
        <v>5</v>
      </c>
      <c r="I109" s="84">
        <v>2.7</v>
      </c>
      <c r="J109" s="84">
        <v>0</v>
      </c>
      <c r="K109" s="84">
        <v>0</v>
      </c>
      <c r="L109" s="4">
        <v>0</v>
      </c>
      <c r="M109" s="84">
        <v>0</v>
      </c>
      <c r="N109" s="4">
        <v>0</v>
      </c>
      <c r="O109" s="84">
        <f t="shared" si="1"/>
        <v>57.33</v>
      </c>
      <c r="P109" s="83">
        <v>102</v>
      </c>
      <c r="Q109" s="94"/>
    </row>
    <row r="110" ht="14.25" spans="1:17">
      <c r="A110" s="83">
        <v>103</v>
      </c>
      <c r="B110" s="86" t="s">
        <v>226</v>
      </c>
      <c r="C110" s="4" t="s">
        <v>227</v>
      </c>
      <c r="D110" s="86">
        <v>0</v>
      </c>
      <c r="E110" s="86">
        <v>7.2</v>
      </c>
      <c r="F110" s="86">
        <v>2</v>
      </c>
      <c r="G110" s="86">
        <v>41.9</v>
      </c>
      <c r="H110" s="86">
        <v>5</v>
      </c>
      <c r="I110" s="86">
        <v>0.5</v>
      </c>
      <c r="J110" s="86">
        <v>0</v>
      </c>
      <c r="K110" s="86">
        <v>0</v>
      </c>
      <c r="L110" s="86">
        <v>0</v>
      </c>
      <c r="M110" s="86">
        <v>0.7</v>
      </c>
      <c r="N110" s="86">
        <v>0</v>
      </c>
      <c r="O110" s="84">
        <f t="shared" si="1"/>
        <v>57.3</v>
      </c>
      <c r="P110" s="83">
        <v>103</v>
      </c>
      <c r="Q110" s="94"/>
    </row>
    <row r="111" ht="14.25" spans="1:17">
      <c r="A111" s="83">
        <v>104</v>
      </c>
      <c r="B111" s="86" t="s">
        <v>228</v>
      </c>
      <c r="C111" s="4" t="s">
        <v>229</v>
      </c>
      <c r="D111" s="86">
        <v>0</v>
      </c>
      <c r="E111" s="86">
        <v>7</v>
      </c>
      <c r="F111" s="86">
        <v>2</v>
      </c>
      <c r="G111" s="86">
        <v>37.8</v>
      </c>
      <c r="H111" s="86">
        <v>5</v>
      </c>
      <c r="I111" s="86">
        <v>1</v>
      </c>
      <c r="J111" s="86">
        <v>1.5</v>
      </c>
      <c r="K111" s="86">
        <v>0</v>
      </c>
      <c r="L111" s="86">
        <v>0.4</v>
      </c>
      <c r="M111" s="86">
        <v>2.5</v>
      </c>
      <c r="N111" s="86">
        <v>0</v>
      </c>
      <c r="O111" s="84">
        <f t="shared" si="1"/>
        <v>57.2</v>
      </c>
      <c r="P111" s="83">
        <v>104</v>
      </c>
      <c r="Q111" s="94"/>
    </row>
    <row r="112" ht="14.25" spans="1:17">
      <c r="A112" s="83">
        <v>105</v>
      </c>
      <c r="B112" s="84" t="s">
        <v>230</v>
      </c>
      <c r="C112" s="85" t="s">
        <v>231</v>
      </c>
      <c r="D112" s="84">
        <v>1</v>
      </c>
      <c r="E112" s="84">
        <v>7</v>
      </c>
      <c r="F112" s="4">
        <v>2</v>
      </c>
      <c r="G112" s="84">
        <v>40.63</v>
      </c>
      <c r="H112" s="4">
        <v>5</v>
      </c>
      <c r="I112" s="84">
        <v>1.5</v>
      </c>
      <c r="J112" s="84">
        <v>0</v>
      </c>
      <c r="K112" s="84">
        <v>0</v>
      </c>
      <c r="L112" s="4">
        <v>0</v>
      </c>
      <c r="M112" s="84">
        <v>0</v>
      </c>
      <c r="N112" s="4">
        <v>0</v>
      </c>
      <c r="O112" s="84">
        <f t="shared" si="1"/>
        <v>57.13</v>
      </c>
      <c r="P112" s="83">
        <v>105</v>
      </c>
      <c r="Q112" s="94"/>
    </row>
    <row r="113" ht="14.25" spans="1:17">
      <c r="A113" s="83">
        <v>106</v>
      </c>
      <c r="B113" s="86" t="s">
        <v>232</v>
      </c>
      <c r="C113" s="4" t="s">
        <v>233</v>
      </c>
      <c r="D113" s="86">
        <v>1</v>
      </c>
      <c r="E113" s="86">
        <v>7</v>
      </c>
      <c r="F113" s="86">
        <v>2</v>
      </c>
      <c r="G113" s="86">
        <v>38.4</v>
      </c>
      <c r="H113" s="86">
        <v>5</v>
      </c>
      <c r="I113" s="86">
        <v>0</v>
      </c>
      <c r="J113" s="86">
        <v>2</v>
      </c>
      <c r="K113" s="86">
        <v>0</v>
      </c>
      <c r="L113" s="86">
        <v>0</v>
      </c>
      <c r="M113" s="86">
        <v>0.7</v>
      </c>
      <c r="N113" s="86">
        <v>1</v>
      </c>
      <c r="O113" s="84">
        <f t="shared" si="1"/>
        <v>57.1</v>
      </c>
      <c r="P113" s="83">
        <v>106</v>
      </c>
      <c r="Q113" s="94"/>
    </row>
    <row r="114" ht="14.25" spans="1:17">
      <c r="A114" s="83">
        <v>107</v>
      </c>
      <c r="B114" s="86" t="s">
        <v>234</v>
      </c>
      <c r="C114" s="4" t="s">
        <v>235</v>
      </c>
      <c r="D114" s="86">
        <v>1</v>
      </c>
      <c r="E114" s="86">
        <v>7</v>
      </c>
      <c r="F114" s="86">
        <v>2</v>
      </c>
      <c r="G114" s="86">
        <v>37.1</v>
      </c>
      <c r="H114" s="86">
        <v>5</v>
      </c>
      <c r="I114" s="86">
        <v>0</v>
      </c>
      <c r="J114" s="86">
        <v>0</v>
      </c>
      <c r="K114" s="86">
        <v>0</v>
      </c>
      <c r="L114" s="86">
        <v>0</v>
      </c>
      <c r="M114" s="86">
        <v>5</v>
      </c>
      <c r="N114" s="86">
        <v>0</v>
      </c>
      <c r="O114" s="84">
        <f t="shared" si="1"/>
        <v>57.1</v>
      </c>
      <c r="P114" s="83">
        <v>107</v>
      </c>
      <c r="Q114" s="94"/>
    </row>
    <row r="115" ht="14.25" spans="1:17">
      <c r="A115" s="83">
        <v>108</v>
      </c>
      <c r="B115" s="86" t="s">
        <v>236</v>
      </c>
      <c r="C115" s="4" t="s">
        <v>237</v>
      </c>
      <c r="D115" s="86">
        <v>0</v>
      </c>
      <c r="E115" s="86">
        <v>7.5</v>
      </c>
      <c r="F115" s="86">
        <v>2</v>
      </c>
      <c r="G115" s="86">
        <v>39</v>
      </c>
      <c r="H115" s="86">
        <v>5</v>
      </c>
      <c r="I115" s="86">
        <v>0</v>
      </c>
      <c r="J115" s="86">
        <v>0</v>
      </c>
      <c r="K115" s="86">
        <v>0</v>
      </c>
      <c r="L115" s="86">
        <v>0</v>
      </c>
      <c r="M115" s="86">
        <v>3.5</v>
      </c>
      <c r="N115" s="86">
        <v>0</v>
      </c>
      <c r="O115" s="84">
        <f t="shared" si="1"/>
        <v>57</v>
      </c>
      <c r="P115" s="83">
        <v>108</v>
      </c>
      <c r="Q115" s="94"/>
    </row>
    <row r="116" ht="14.25" spans="1:17">
      <c r="A116" s="83">
        <v>109</v>
      </c>
      <c r="B116" s="86" t="s">
        <v>238</v>
      </c>
      <c r="C116" s="4" t="s">
        <v>239</v>
      </c>
      <c r="D116" s="86">
        <v>0</v>
      </c>
      <c r="E116" s="86">
        <v>7</v>
      </c>
      <c r="F116" s="86">
        <v>2</v>
      </c>
      <c r="G116" s="86">
        <v>40.7</v>
      </c>
      <c r="H116" s="86">
        <v>5</v>
      </c>
      <c r="I116" s="86">
        <v>0</v>
      </c>
      <c r="J116" s="86">
        <v>0</v>
      </c>
      <c r="K116" s="86">
        <v>0</v>
      </c>
      <c r="L116" s="86">
        <v>0</v>
      </c>
      <c r="M116" s="86">
        <v>2.2</v>
      </c>
      <c r="N116" s="86">
        <v>0</v>
      </c>
      <c r="O116" s="84">
        <f t="shared" si="1"/>
        <v>56.9</v>
      </c>
      <c r="P116" s="83">
        <v>109</v>
      </c>
      <c r="Q116" s="94"/>
    </row>
    <row r="117" ht="14.25" spans="1:17">
      <c r="A117" s="83">
        <v>110</v>
      </c>
      <c r="B117" s="86" t="s">
        <v>240</v>
      </c>
      <c r="C117" s="4" t="s">
        <v>241</v>
      </c>
      <c r="D117" s="86">
        <v>0</v>
      </c>
      <c r="E117" s="86">
        <v>7</v>
      </c>
      <c r="F117" s="86">
        <v>2</v>
      </c>
      <c r="G117" s="86">
        <v>41.4</v>
      </c>
      <c r="H117" s="86">
        <v>5</v>
      </c>
      <c r="I117" s="86">
        <v>0</v>
      </c>
      <c r="J117" s="86">
        <v>0</v>
      </c>
      <c r="K117" s="86">
        <v>0</v>
      </c>
      <c r="L117" s="86">
        <v>0</v>
      </c>
      <c r="M117" s="86">
        <v>1.5</v>
      </c>
      <c r="N117" s="86">
        <v>0</v>
      </c>
      <c r="O117" s="84">
        <f t="shared" si="1"/>
        <v>56.9</v>
      </c>
      <c r="P117" s="83">
        <v>110</v>
      </c>
      <c r="Q117" s="94"/>
    </row>
    <row r="118" ht="14.25" spans="1:17">
      <c r="A118" s="83">
        <v>111</v>
      </c>
      <c r="B118" s="86" t="s">
        <v>242</v>
      </c>
      <c r="C118" s="4" t="s">
        <v>243</v>
      </c>
      <c r="D118" s="86">
        <v>0</v>
      </c>
      <c r="E118" s="86">
        <v>7.5</v>
      </c>
      <c r="F118" s="86">
        <v>2</v>
      </c>
      <c r="G118" s="86">
        <v>40.4</v>
      </c>
      <c r="H118" s="86">
        <v>5</v>
      </c>
      <c r="I118" s="86">
        <v>0</v>
      </c>
      <c r="J118" s="86">
        <v>0</v>
      </c>
      <c r="K118" s="86">
        <v>0</v>
      </c>
      <c r="L118" s="86">
        <v>0</v>
      </c>
      <c r="M118" s="86">
        <v>2</v>
      </c>
      <c r="N118" s="86">
        <v>0</v>
      </c>
      <c r="O118" s="84">
        <f t="shared" si="1"/>
        <v>56.9</v>
      </c>
      <c r="P118" s="83">
        <v>111</v>
      </c>
      <c r="Q118" s="94"/>
    </row>
    <row r="119" ht="14.25" spans="1:17">
      <c r="A119" s="83">
        <v>112</v>
      </c>
      <c r="B119" s="87" t="s">
        <v>244</v>
      </c>
      <c r="C119" s="87" t="s">
        <v>144</v>
      </c>
      <c r="D119" s="87">
        <v>1</v>
      </c>
      <c r="E119" s="87">
        <v>7</v>
      </c>
      <c r="F119" s="87">
        <v>2</v>
      </c>
      <c r="G119" s="87">
        <v>39</v>
      </c>
      <c r="H119" s="22">
        <v>5</v>
      </c>
      <c r="I119" s="87">
        <v>0</v>
      </c>
      <c r="J119" s="87">
        <v>0</v>
      </c>
      <c r="K119" s="87">
        <v>0</v>
      </c>
      <c r="L119" s="87">
        <v>0</v>
      </c>
      <c r="M119" s="87">
        <v>2.9</v>
      </c>
      <c r="N119" s="87">
        <v>0</v>
      </c>
      <c r="O119" s="84">
        <f t="shared" si="1"/>
        <v>56.9</v>
      </c>
      <c r="P119" s="83">
        <v>112</v>
      </c>
      <c r="Q119" s="94"/>
    </row>
    <row r="120" ht="14.25" spans="1:17">
      <c r="A120" s="83">
        <v>113</v>
      </c>
      <c r="B120" s="87" t="s">
        <v>245</v>
      </c>
      <c r="C120" s="87" t="s">
        <v>246</v>
      </c>
      <c r="D120" s="87">
        <v>1</v>
      </c>
      <c r="E120" s="87">
        <v>7</v>
      </c>
      <c r="F120" s="83">
        <v>2</v>
      </c>
      <c r="G120" s="22">
        <v>38.1</v>
      </c>
      <c r="H120" s="22">
        <v>5</v>
      </c>
      <c r="I120" s="31">
        <v>0</v>
      </c>
      <c r="J120" s="31">
        <v>0</v>
      </c>
      <c r="K120" s="31">
        <v>0</v>
      </c>
      <c r="L120" s="31">
        <v>0</v>
      </c>
      <c r="M120" s="92">
        <v>3.7</v>
      </c>
      <c r="N120" s="31">
        <v>0</v>
      </c>
      <c r="O120" s="84">
        <f t="shared" si="1"/>
        <v>56.8</v>
      </c>
      <c r="P120" s="83">
        <v>113</v>
      </c>
      <c r="Q120" s="94"/>
    </row>
    <row r="121" ht="14.25" spans="1:17">
      <c r="A121" s="83">
        <v>114</v>
      </c>
      <c r="B121" s="87" t="s">
        <v>247</v>
      </c>
      <c r="C121" s="87" t="s">
        <v>248</v>
      </c>
      <c r="D121" s="87">
        <v>1</v>
      </c>
      <c r="E121" s="87">
        <v>7</v>
      </c>
      <c r="F121" s="83">
        <v>2</v>
      </c>
      <c r="G121" s="22">
        <v>38</v>
      </c>
      <c r="H121" s="22">
        <v>5</v>
      </c>
      <c r="I121" s="31">
        <v>0</v>
      </c>
      <c r="J121" s="31">
        <v>0.5</v>
      </c>
      <c r="K121" s="31">
        <v>0</v>
      </c>
      <c r="L121" s="31">
        <v>0</v>
      </c>
      <c r="M121" s="92">
        <v>3.3</v>
      </c>
      <c r="N121" s="31">
        <v>0</v>
      </c>
      <c r="O121" s="84">
        <f t="shared" si="1"/>
        <v>56.8</v>
      </c>
      <c r="P121" s="83">
        <v>114</v>
      </c>
      <c r="Q121" s="94"/>
    </row>
    <row r="122" ht="14.25" spans="1:17">
      <c r="A122" s="83">
        <v>115</v>
      </c>
      <c r="B122" s="87" t="s">
        <v>249</v>
      </c>
      <c r="C122" s="87" t="s">
        <v>250</v>
      </c>
      <c r="D122" s="87">
        <v>0</v>
      </c>
      <c r="E122" s="87">
        <v>7</v>
      </c>
      <c r="F122" s="87">
        <v>2</v>
      </c>
      <c r="G122" s="87">
        <v>41.3</v>
      </c>
      <c r="H122" s="22">
        <v>5</v>
      </c>
      <c r="I122" s="87">
        <v>0</v>
      </c>
      <c r="J122" s="87">
        <v>0</v>
      </c>
      <c r="K122" s="87">
        <v>0</v>
      </c>
      <c r="L122" s="87">
        <v>0</v>
      </c>
      <c r="M122" s="83">
        <v>1.5</v>
      </c>
      <c r="N122" s="87">
        <v>0</v>
      </c>
      <c r="O122" s="84">
        <f t="shared" si="1"/>
        <v>56.8</v>
      </c>
      <c r="P122" s="83">
        <v>115</v>
      </c>
      <c r="Q122" s="94"/>
    </row>
    <row r="123" ht="14.25" spans="1:17">
      <c r="A123" s="83">
        <v>116</v>
      </c>
      <c r="B123" s="87" t="s">
        <v>251</v>
      </c>
      <c r="C123" s="87" t="s">
        <v>252</v>
      </c>
      <c r="D123" s="87">
        <v>1</v>
      </c>
      <c r="E123" s="87">
        <v>7</v>
      </c>
      <c r="F123" s="83">
        <v>2</v>
      </c>
      <c r="G123" s="22">
        <v>39</v>
      </c>
      <c r="H123" s="22">
        <v>5</v>
      </c>
      <c r="I123" s="31">
        <v>0</v>
      </c>
      <c r="J123" s="31">
        <v>0</v>
      </c>
      <c r="K123" s="31">
        <v>0</v>
      </c>
      <c r="L123" s="31">
        <v>0</v>
      </c>
      <c r="M123" s="92">
        <v>2.7</v>
      </c>
      <c r="N123" s="31">
        <v>0</v>
      </c>
      <c r="O123" s="84">
        <f t="shared" si="1"/>
        <v>56.7</v>
      </c>
      <c r="P123" s="83">
        <v>116</v>
      </c>
      <c r="Q123" s="94"/>
    </row>
    <row r="124" ht="14.25" spans="1:17">
      <c r="A124" s="83">
        <v>117</v>
      </c>
      <c r="B124" s="87" t="s">
        <v>253</v>
      </c>
      <c r="C124" s="87" t="s">
        <v>254</v>
      </c>
      <c r="D124" s="87">
        <v>1</v>
      </c>
      <c r="E124" s="87">
        <v>7</v>
      </c>
      <c r="F124" s="87">
        <v>2</v>
      </c>
      <c r="G124" s="87">
        <v>38.7</v>
      </c>
      <c r="H124" s="22">
        <v>5</v>
      </c>
      <c r="I124" s="87">
        <v>0.5</v>
      </c>
      <c r="J124" s="87">
        <v>1</v>
      </c>
      <c r="K124" s="87">
        <v>0</v>
      </c>
      <c r="L124" s="87">
        <v>0</v>
      </c>
      <c r="M124" s="87">
        <v>1.5</v>
      </c>
      <c r="N124" s="87">
        <v>0</v>
      </c>
      <c r="O124" s="84">
        <f t="shared" si="1"/>
        <v>56.7</v>
      </c>
      <c r="P124" s="83">
        <v>117</v>
      </c>
      <c r="Q124" s="94"/>
    </row>
    <row r="125" ht="14.25" spans="1:17">
      <c r="A125" s="83">
        <v>118</v>
      </c>
      <c r="B125" s="84" t="s">
        <v>255</v>
      </c>
      <c r="C125" s="85" t="s">
        <v>256</v>
      </c>
      <c r="D125" s="84">
        <v>0</v>
      </c>
      <c r="E125" s="84">
        <v>7</v>
      </c>
      <c r="F125" s="4">
        <v>2</v>
      </c>
      <c r="G125" s="89">
        <v>39.6</v>
      </c>
      <c r="H125" s="4">
        <v>5</v>
      </c>
      <c r="I125" s="84">
        <v>1</v>
      </c>
      <c r="J125" s="84">
        <v>2</v>
      </c>
      <c r="K125" s="84">
        <v>0</v>
      </c>
      <c r="L125" s="84">
        <v>0</v>
      </c>
      <c r="M125" s="84">
        <v>0</v>
      </c>
      <c r="N125" s="4">
        <v>0</v>
      </c>
      <c r="O125" s="84">
        <f t="shared" si="1"/>
        <v>56.6</v>
      </c>
      <c r="P125" s="83">
        <v>118</v>
      </c>
      <c r="Q125" s="94"/>
    </row>
    <row r="126" ht="14.25" spans="1:17">
      <c r="A126" s="83">
        <v>119</v>
      </c>
      <c r="B126" s="84" t="s">
        <v>257</v>
      </c>
      <c r="C126" s="85" t="s">
        <v>258</v>
      </c>
      <c r="D126" s="84">
        <v>0</v>
      </c>
      <c r="E126" s="84">
        <v>7</v>
      </c>
      <c r="F126" s="4">
        <v>2</v>
      </c>
      <c r="G126" s="88">
        <v>42.1</v>
      </c>
      <c r="H126" s="4">
        <v>5</v>
      </c>
      <c r="I126" s="84">
        <v>0.5</v>
      </c>
      <c r="J126" s="84">
        <v>0</v>
      </c>
      <c r="K126" s="84">
        <v>0</v>
      </c>
      <c r="L126" s="84">
        <v>0</v>
      </c>
      <c r="M126" s="84">
        <v>0</v>
      </c>
      <c r="N126" s="4">
        <v>0</v>
      </c>
      <c r="O126" s="84">
        <f t="shared" si="1"/>
        <v>56.6</v>
      </c>
      <c r="P126" s="83">
        <v>119</v>
      </c>
      <c r="Q126" s="94"/>
    </row>
    <row r="127" ht="14.25" spans="1:17">
      <c r="A127" s="83">
        <v>120</v>
      </c>
      <c r="B127" s="86" t="s">
        <v>259</v>
      </c>
      <c r="C127" s="4" t="s">
        <v>260</v>
      </c>
      <c r="D127" s="86">
        <v>1</v>
      </c>
      <c r="E127" s="86">
        <v>7.5</v>
      </c>
      <c r="F127" s="86">
        <v>2</v>
      </c>
      <c r="G127" s="86">
        <v>36.1</v>
      </c>
      <c r="H127" s="86">
        <v>5</v>
      </c>
      <c r="I127" s="86">
        <v>0</v>
      </c>
      <c r="J127" s="86">
        <v>2</v>
      </c>
      <c r="K127" s="86">
        <v>0</v>
      </c>
      <c r="L127" s="86">
        <v>0</v>
      </c>
      <c r="M127" s="86">
        <v>2.9</v>
      </c>
      <c r="N127" s="86">
        <v>0</v>
      </c>
      <c r="O127" s="84">
        <f t="shared" si="1"/>
        <v>56.5</v>
      </c>
      <c r="P127" s="83">
        <v>120</v>
      </c>
      <c r="Q127" s="94"/>
    </row>
    <row r="128" ht="14.25" spans="1:17">
      <c r="A128" s="83">
        <v>121</v>
      </c>
      <c r="B128" s="87" t="s">
        <v>261</v>
      </c>
      <c r="C128" s="87" t="s">
        <v>262</v>
      </c>
      <c r="D128" s="87">
        <v>1</v>
      </c>
      <c r="E128" s="87">
        <v>7</v>
      </c>
      <c r="F128" s="83">
        <v>2</v>
      </c>
      <c r="G128" s="22">
        <v>39.4</v>
      </c>
      <c r="H128" s="22">
        <v>5</v>
      </c>
      <c r="I128" s="31">
        <v>0</v>
      </c>
      <c r="J128" s="31">
        <v>0.5</v>
      </c>
      <c r="K128" s="31">
        <v>0</v>
      </c>
      <c r="L128" s="31">
        <v>0</v>
      </c>
      <c r="M128" s="92">
        <v>1.5</v>
      </c>
      <c r="N128" s="31">
        <v>0</v>
      </c>
      <c r="O128" s="84">
        <f t="shared" si="1"/>
        <v>56.4</v>
      </c>
      <c r="P128" s="83">
        <v>121</v>
      </c>
      <c r="Q128" s="94"/>
    </row>
    <row r="129" ht="14.25" spans="1:17">
      <c r="A129" s="83">
        <v>122</v>
      </c>
      <c r="B129" s="86" t="s">
        <v>263</v>
      </c>
      <c r="C129" s="4" t="s">
        <v>264</v>
      </c>
      <c r="D129" s="86">
        <v>0</v>
      </c>
      <c r="E129" s="86">
        <v>7</v>
      </c>
      <c r="F129" s="86">
        <v>2</v>
      </c>
      <c r="G129" s="86">
        <v>40.9</v>
      </c>
      <c r="H129" s="86">
        <v>5</v>
      </c>
      <c r="I129" s="86">
        <v>0</v>
      </c>
      <c r="J129" s="86">
        <v>0</v>
      </c>
      <c r="K129" s="86">
        <v>0</v>
      </c>
      <c r="L129" s="86">
        <v>0</v>
      </c>
      <c r="M129" s="86">
        <v>1.5</v>
      </c>
      <c r="N129" s="86">
        <v>0</v>
      </c>
      <c r="O129" s="84">
        <f t="shared" si="1"/>
        <v>56.4</v>
      </c>
      <c r="P129" s="83">
        <v>122</v>
      </c>
      <c r="Q129" s="94"/>
    </row>
    <row r="130" ht="14.25" spans="1:17">
      <c r="A130" s="83">
        <v>123</v>
      </c>
      <c r="B130" s="87" t="s">
        <v>265</v>
      </c>
      <c r="C130" s="87" t="s">
        <v>266</v>
      </c>
      <c r="D130" s="87">
        <v>0</v>
      </c>
      <c r="E130" s="87">
        <v>7</v>
      </c>
      <c r="F130" s="87">
        <v>2</v>
      </c>
      <c r="G130" s="87">
        <v>39.8</v>
      </c>
      <c r="H130" s="22">
        <v>5</v>
      </c>
      <c r="I130" s="87">
        <v>0.5</v>
      </c>
      <c r="J130" s="87">
        <v>1</v>
      </c>
      <c r="K130" s="87">
        <v>0</v>
      </c>
      <c r="L130" s="87">
        <v>0</v>
      </c>
      <c r="M130" s="87">
        <v>1.1</v>
      </c>
      <c r="N130" s="87">
        <v>0</v>
      </c>
      <c r="O130" s="84">
        <f t="shared" si="1"/>
        <v>56.4</v>
      </c>
      <c r="P130" s="83">
        <v>123</v>
      </c>
      <c r="Q130" s="94"/>
    </row>
    <row r="131" ht="14.25" spans="1:17">
      <c r="A131" s="83">
        <v>124</v>
      </c>
      <c r="B131" s="84" t="s">
        <v>267</v>
      </c>
      <c r="C131" s="85" t="s">
        <v>268</v>
      </c>
      <c r="D131" s="84">
        <v>3</v>
      </c>
      <c r="E131" s="84">
        <v>7</v>
      </c>
      <c r="F131" s="4">
        <v>2</v>
      </c>
      <c r="G131" s="88">
        <v>35.9</v>
      </c>
      <c r="H131" s="4">
        <v>5</v>
      </c>
      <c r="I131" s="84">
        <v>1.2</v>
      </c>
      <c r="J131" s="84">
        <v>2.2</v>
      </c>
      <c r="K131" s="84">
        <v>0</v>
      </c>
      <c r="L131" s="93">
        <v>0</v>
      </c>
      <c r="M131" s="84">
        <v>0</v>
      </c>
      <c r="N131" s="4">
        <v>0</v>
      </c>
      <c r="O131" s="84">
        <f t="shared" si="1"/>
        <v>56.3</v>
      </c>
      <c r="P131" s="83">
        <v>124</v>
      </c>
      <c r="Q131" s="94"/>
    </row>
    <row r="132" ht="14.25" spans="1:17">
      <c r="A132" s="83">
        <v>125</v>
      </c>
      <c r="B132" s="84" t="s">
        <v>269</v>
      </c>
      <c r="C132" s="85" t="s">
        <v>270</v>
      </c>
      <c r="D132" s="84">
        <v>1</v>
      </c>
      <c r="E132" s="84">
        <v>7</v>
      </c>
      <c r="F132" s="4">
        <v>2</v>
      </c>
      <c r="G132" s="84">
        <v>40</v>
      </c>
      <c r="H132" s="4">
        <v>5</v>
      </c>
      <c r="I132" s="84">
        <v>1</v>
      </c>
      <c r="J132" s="84">
        <v>0</v>
      </c>
      <c r="K132" s="84">
        <v>0</v>
      </c>
      <c r="L132" s="4">
        <v>0</v>
      </c>
      <c r="M132" s="84">
        <v>0.2</v>
      </c>
      <c r="N132" s="4">
        <v>0</v>
      </c>
      <c r="O132" s="84">
        <f t="shared" si="1"/>
        <v>56.2</v>
      </c>
      <c r="P132" s="83">
        <v>125</v>
      </c>
      <c r="Q132" s="94"/>
    </row>
    <row r="133" ht="14.25" spans="1:17">
      <c r="A133" s="83">
        <v>126</v>
      </c>
      <c r="B133" s="86" t="s">
        <v>271</v>
      </c>
      <c r="C133" s="4" t="s">
        <v>272</v>
      </c>
      <c r="D133" s="86">
        <v>1</v>
      </c>
      <c r="E133" s="86">
        <v>7.5</v>
      </c>
      <c r="F133" s="86">
        <v>2</v>
      </c>
      <c r="G133" s="86">
        <v>38.7</v>
      </c>
      <c r="H133" s="86">
        <v>5</v>
      </c>
      <c r="I133" s="86">
        <v>0</v>
      </c>
      <c r="J133" s="86">
        <v>0</v>
      </c>
      <c r="K133" s="86">
        <v>0</v>
      </c>
      <c r="L133" s="86">
        <v>0</v>
      </c>
      <c r="M133" s="86">
        <v>2</v>
      </c>
      <c r="N133" s="86">
        <v>0</v>
      </c>
      <c r="O133" s="84">
        <f t="shared" si="1"/>
        <v>56.2</v>
      </c>
      <c r="P133" s="83">
        <v>126</v>
      </c>
      <c r="Q133" s="94"/>
    </row>
    <row r="134" ht="14.25" spans="1:17">
      <c r="A134" s="83">
        <v>127</v>
      </c>
      <c r="B134" s="87" t="s">
        <v>273</v>
      </c>
      <c r="C134" s="87" t="s">
        <v>274</v>
      </c>
      <c r="D134" s="87">
        <v>0</v>
      </c>
      <c r="E134" s="87">
        <v>7</v>
      </c>
      <c r="F134" s="87">
        <v>2</v>
      </c>
      <c r="G134" s="87">
        <v>38.8</v>
      </c>
      <c r="H134" s="22">
        <v>5</v>
      </c>
      <c r="I134" s="87">
        <v>0</v>
      </c>
      <c r="J134" s="87">
        <v>0</v>
      </c>
      <c r="K134" s="87">
        <v>0</v>
      </c>
      <c r="L134" s="87">
        <v>0</v>
      </c>
      <c r="M134" s="87">
        <v>3.4</v>
      </c>
      <c r="N134" s="87">
        <v>0</v>
      </c>
      <c r="O134" s="84">
        <f t="shared" si="1"/>
        <v>56.2</v>
      </c>
      <c r="P134" s="83">
        <v>127</v>
      </c>
      <c r="Q134" s="94"/>
    </row>
    <row r="135" ht="14.25" spans="1:17">
      <c r="A135" s="83">
        <v>128</v>
      </c>
      <c r="B135" s="87" t="s">
        <v>275</v>
      </c>
      <c r="C135" s="87" t="s">
        <v>276</v>
      </c>
      <c r="D135" s="87">
        <v>1</v>
      </c>
      <c r="E135" s="87">
        <v>7</v>
      </c>
      <c r="F135" s="87">
        <v>2</v>
      </c>
      <c r="G135" s="87">
        <v>38.6</v>
      </c>
      <c r="H135" s="22">
        <v>5</v>
      </c>
      <c r="I135" s="87">
        <v>1</v>
      </c>
      <c r="J135" s="87">
        <v>0.5</v>
      </c>
      <c r="K135" s="87">
        <v>0</v>
      </c>
      <c r="L135" s="87">
        <v>0</v>
      </c>
      <c r="M135" s="87">
        <v>1</v>
      </c>
      <c r="N135" s="87">
        <v>0</v>
      </c>
      <c r="O135" s="84">
        <f t="shared" si="1"/>
        <v>56.1</v>
      </c>
      <c r="P135" s="83">
        <v>128</v>
      </c>
      <c r="Q135" s="94"/>
    </row>
    <row r="136" ht="14.25" spans="1:17">
      <c r="A136" s="83">
        <v>129</v>
      </c>
      <c r="B136" s="86" t="s">
        <v>277</v>
      </c>
      <c r="C136" s="4" t="s">
        <v>278</v>
      </c>
      <c r="D136" s="86">
        <v>0</v>
      </c>
      <c r="E136" s="86">
        <v>7</v>
      </c>
      <c r="F136" s="86">
        <v>2</v>
      </c>
      <c r="G136" s="86">
        <v>40.1</v>
      </c>
      <c r="H136" s="86">
        <v>5</v>
      </c>
      <c r="I136" s="86">
        <v>0</v>
      </c>
      <c r="J136" s="86">
        <v>0</v>
      </c>
      <c r="K136" s="86">
        <v>0</v>
      </c>
      <c r="L136" s="86">
        <v>0</v>
      </c>
      <c r="M136" s="86">
        <v>2</v>
      </c>
      <c r="N136" s="86">
        <v>0</v>
      </c>
      <c r="O136" s="84">
        <f t="shared" ref="O136:O199" si="2">SUM(D136:N136)</f>
        <v>56.1</v>
      </c>
      <c r="P136" s="83">
        <v>129</v>
      </c>
      <c r="Q136" s="94"/>
    </row>
    <row r="137" ht="14.25" spans="1:17">
      <c r="A137" s="83">
        <v>130</v>
      </c>
      <c r="B137" s="86" t="s">
        <v>279</v>
      </c>
      <c r="C137" s="4" t="s">
        <v>280</v>
      </c>
      <c r="D137" s="86">
        <v>0</v>
      </c>
      <c r="E137" s="86">
        <v>7</v>
      </c>
      <c r="F137" s="86">
        <v>2</v>
      </c>
      <c r="G137" s="86">
        <v>37.1</v>
      </c>
      <c r="H137" s="86">
        <v>5</v>
      </c>
      <c r="I137" s="86">
        <v>0</v>
      </c>
      <c r="J137" s="86">
        <v>0</v>
      </c>
      <c r="K137" s="86">
        <v>0</v>
      </c>
      <c r="L137" s="86">
        <v>0</v>
      </c>
      <c r="M137" s="86">
        <v>5</v>
      </c>
      <c r="N137" s="86">
        <v>0</v>
      </c>
      <c r="O137" s="84">
        <f t="shared" si="2"/>
        <v>56.1</v>
      </c>
      <c r="P137" s="83">
        <v>130</v>
      </c>
      <c r="Q137" s="94"/>
    </row>
    <row r="138" ht="14.25" spans="1:17">
      <c r="A138" s="83">
        <v>131</v>
      </c>
      <c r="B138" s="86" t="s">
        <v>281</v>
      </c>
      <c r="C138" s="4" t="s">
        <v>282</v>
      </c>
      <c r="D138" s="86">
        <v>0</v>
      </c>
      <c r="E138" s="86">
        <v>7.2</v>
      </c>
      <c r="F138" s="86">
        <v>2</v>
      </c>
      <c r="G138" s="86">
        <v>39.9</v>
      </c>
      <c r="H138" s="86">
        <v>5</v>
      </c>
      <c r="I138" s="86">
        <v>0</v>
      </c>
      <c r="J138" s="86">
        <v>0</v>
      </c>
      <c r="K138" s="86">
        <v>0</v>
      </c>
      <c r="L138" s="86">
        <v>0</v>
      </c>
      <c r="M138" s="86">
        <v>2</v>
      </c>
      <c r="N138" s="86">
        <v>0</v>
      </c>
      <c r="O138" s="84">
        <f t="shared" si="2"/>
        <v>56.1</v>
      </c>
      <c r="P138" s="83">
        <v>131</v>
      </c>
      <c r="Q138" s="94"/>
    </row>
    <row r="139" ht="14.25" spans="1:17">
      <c r="A139" s="83">
        <v>132</v>
      </c>
      <c r="B139" s="86" t="s">
        <v>283</v>
      </c>
      <c r="C139" s="4" t="s">
        <v>284</v>
      </c>
      <c r="D139" s="86">
        <v>1</v>
      </c>
      <c r="E139" s="86">
        <v>7</v>
      </c>
      <c r="F139" s="86">
        <v>2</v>
      </c>
      <c r="G139" s="86">
        <v>39.5</v>
      </c>
      <c r="H139" s="86">
        <v>5</v>
      </c>
      <c r="I139" s="86">
        <v>0</v>
      </c>
      <c r="J139" s="86">
        <v>0</v>
      </c>
      <c r="K139" s="86">
        <v>0</v>
      </c>
      <c r="L139" s="86">
        <v>0</v>
      </c>
      <c r="M139" s="86">
        <v>1.5</v>
      </c>
      <c r="N139" s="86">
        <v>0</v>
      </c>
      <c r="O139" s="84">
        <f t="shared" si="2"/>
        <v>56</v>
      </c>
      <c r="P139" s="83">
        <v>132</v>
      </c>
      <c r="Q139" s="94"/>
    </row>
    <row r="140" ht="14.25" spans="1:17">
      <c r="A140" s="83">
        <v>133</v>
      </c>
      <c r="B140" s="87" t="s">
        <v>285</v>
      </c>
      <c r="C140" s="87" t="s">
        <v>286</v>
      </c>
      <c r="D140" s="87">
        <v>1</v>
      </c>
      <c r="E140" s="87">
        <v>7</v>
      </c>
      <c r="F140" s="87">
        <v>2</v>
      </c>
      <c r="G140" s="87">
        <v>38.9</v>
      </c>
      <c r="H140" s="22">
        <v>5</v>
      </c>
      <c r="I140" s="87">
        <v>0</v>
      </c>
      <c r="J140" s="87">
        <v>0.5</v>
      </c>
      <c r="K140" s="87">
        <v>0</v>
      </c>
      <c r="L140" s="87">
        <v>0</v>
      </c>
      <c r="M140" s="87">
        <v>1.6</v>
      </c>
      <c r="N140" s="87">
        <v>0</v>
      </c>
      <c r="O140" s="84">
        <f t="shared" si="2"/>
        <v>56</v>
      </c>
      <c r="P140" s="83">
        <v>133</v>
      </c>
      <c r="Q140" s="94"/>
    </row>
    <row r="141" ht="14.25" spans="1:17">
      <c r="A141" s="83">
        <v>134</v>
      </c>
      <c r="B141" s="87" t="s">
        <v>287</v>
      </c>
      <c r="C141" s="87" t="s">
        <v>288</v>
      </c>
      <c r="D141" s="87">
        <v>0</v>
      </c>
      <c r="E141" s="87">
        <v>7</v>
      </c>
      <c r="F141" s="87">
        <v>2</v>
      </c>
      <c r="G141" s="87">
        <v>41.2</v>
      </c>
      <c r="H141" s="22">
        <v>5</v>
      </c>
      <c r="I141" s="87">
        <v>0</v>
      </c>
      <c r="J141" s="87">
        <v>0</v>
      </c>
      <c r="K141" s="87">
        <v>0</v>
      </c>
      <c r="L141" s="87">
        <v>0</v>
      </c>
      <c r="M141" s="87">
        <v>0.7</v>
      </c>
      <c r="N141" s="87">
        <v>0</v>
      </c>
      <c r="O141" s="84">
        <f t="shared" si="2"/>
        <v>55.9</v>
      </c>
      <c r="P141" s="83">
        <v>134</v>
      </c>
      <c r="Q141" s="94"/>
    </row>
    <row r="142" ht="14.25" spans="1:17">
      <c r="A142" s="83">
        <v>135</v>
      </c>
      <c r="B142" s="86" t="s">
        <v>289</v>
      </c>
      <c r="C142" s="4" t="s">
        <v>290</v>
      </c>
      <c r="D142" s="86">
        <v>0</v>
      </c>
      <c r="E142" s="86">
        <v>7</v>
      </c>
      <c r="F142" s="86">
        <v>2</v>
      </c>
      <c r="G142" s="86">
        <v>40.3</v>
      </c>
      <c r="H142" s="86">
        <v>5</v>
      </c>
      <c r="I142" s="86">
        <v>0</v>
      </c>
      <c r="J142" s="86">
        <v>0</v>
      </c>
      <c r="K142" s="86">
        <v>0</v>
      </c>
      <c r="L142" s="86">
        <v>0</v>
      </c>
      <c r="M142" s="86">
        <v>1.5</v>
      </c>
      <c r="N142" s="86">
        <v>0</v>
      </c>
      <c r="O142" s="84">
        <f t="shared" si="2"/>
        <v>55.8</v>
      </c>
      <c r="P142" s="83">
        <v>135</v>
      </c>
      <c r="Q142" s="94"/>
    </row>
    <row r="143" ht="14.25" spans="1:17">
      <c r="A143" s="83">
        <v>136</v>
      </c>
      <c r="B143" s="84" t="s">
        <v>291</v>
      </c>
      <c r="C143" s="85" t="s">
        <v>292</v>
      </c>
      <c r="D143" s="84">
        <v>0</v>
      </c>
      <c r="E143" s="84">
        <v>7</v>
      </c>
      <c r="F143" s="4">
        <v>2</v>
      </c>
      <c r="G143" s="89">
        <v>39.7</v>
      </c>
      <c r="H143" s="4">
        <v>5</v>
      </c>
      <c r="I143" s="84">
        <v>2</v>
      </c>
      <c r="J143" s="84">
        <v>0</v>
      </c>
      <c r="K143" s="84">
        <v>0</v>
      </c>
      <c r="L143" s="84">
        <v>0</v>
      </c>
      <c r="M143" s="84">
        <v>0</v>
      </c>
      <c r="N143" s="4">
        <v>0</v>
      </c>
      <c r="O143" s="84">
        <f t="shared" si="2"/>
        <v>55.7</v>
      </c>
      <c r="P143" s="83">
        <v>136</v>
      </c>
      <c r="Q143" s="94"/>
    </row>
    <row r="144" ht="14.25" spans="1:17">
      <c r="A144" s="83">
        <v>137</v>
      </c>
      <c r="B144" s="95" t="s">
        <v>293</v>
      </c>
      <c r="C144" s="95" t="s">
        <v>294</v>
      </c>
      <c r="D144" s="93">
        <v>1</v>
      </c>
      <c r="E144" s="84">
        <v>7</v>
      </c>
      <c r="F144" s="4">
        <v>2</v>
      </c>
      <c r="G144" s="89">
        <v>37.5</v>
      </c>
      <c r="H144" s="4">
        <v>5</v>
      </c>
      <c r="I144" s="93">
        <v>1.2</v>
      </c>
      <c r="J144" s="93">
        <v>0</v>
      </c>
      <c r="K144" s="93">
        <v>0</v>
      </c>
      <c r="L144" s="93">
        <v>0</v>
      </c>
      <c r="M144" s="93">
        <v>2</v>
      </c>
      <c r="N144" s="4">
        <v>0</v>
      </c>
      <c r="O144" s="84">
        <f t="shared" si="2"/>
        <v>55.7</v>
      </c>
      <c r="P144" s="83">
        <v>137</v>
      </c>
      <c r="Q144" s="94"/>
    </row>
    <row r="145" ht="14.25" spans="1:17">
      <c r="A145" s="83">
        <v>138</v>
      </c>
      <c r="B145" s="86" t="s">
        <v>295</v>
      </c>
      <c r="C145" s="4" t="s">
        <v>296</v>
      </c>
      <c r="D145" s="86">
        <v>1</v>
      </c>
      <c r="E145" s="86">
        <v>7.5</v>
      </c>
      <c r="F145" s="86">
        <v>2</v>
      </c>
      <c r="G145" s="86">
        <v>38.2</v>
      </c>
      <c r="H145" s="86">
        <v>5</v>
      </c>
      <c r="I145" s="86">
        <v>0</v>
      </c>
      <c r="J145" s="86">
        <v>0</v>
      </c>
      <c r="K145" s="86">
        <v>0</v>
      </c>
      <c r="L145" s="86">
        <v>0</v>
      </c>
      <c r="M145" s="86">
        <v>2</v>
      </c>
      <c r="N145" s="86">
        <v>0</v>
      </c>
      <c r="O145" s="84">
        <f t="shared" si="2"/>
        <v>55.7</v>
      </c>
      <c r="P145" s="83">
        <v>138</v>
      </c>
      <c r="Q145" s="94"/>
    </row>
    <row r="146" ht="14.25" spans="1:17">
      <c r="A146" s="83">
        <v>139</v>
      </c>
      <c r="B146" s="87" t="s">
        <v>297</v>
      </c>
      <c r="C146" s="87" t="s">
        <v>298</v>
      </c>
      <c r="D146" s="87">
        <v>1</v>
      </c>
      <c r="E146" s="87">
        <v>7</v>
      </c>
      <c r="F146" s="87">
        <v>2</v>
      </c>
      <c r="G146" s="87">
        <v>39.3</v>
      </c>
      <c r="H146" s="22">
        <v>5</v>
      </c>
      <c r="I146" s="87">
        <v>0</v>
      </c>
      <c r="J146" s="87">
        <v>0</v>
      </c>
      <c r="K146" s="87">
        <v>0</v>
      </c>
      <c r="L146" s="87">
        <v>0</v>
      </c>
      <c r="M146" s="87">
        <v>1.4</v>
      </c>
      <c r="N146" s="87">
        <v>0</v>
      </c>
      <c r="O146" s="84">
        <f t="shared" si="2"/>
        <v>55.7</v>
      </c>
      <c r="P146" s="83">
        <v>139</v>
      </c>
      <c r="Q146" s="94"/>
    </row>
    <row r="147" ht="14.25" spans="1:17">
      <c r="A147" s="83">
        <v>140</v>
      </c>
      <c r="B147" s="86" t="s">
        <v>299</v>
      </c>
      <c r="C147" s="4" t="s">
        <v>300</v>
      </c>
      <c r="D147" s="86">
        <v>0</v>
      </c>
      <c r="E147" s="86">
        <v>7</v>
      </c>
      <c r="F147" s="86">
        <v>2</v>
      </c>
      <c r="G147" s="86">
        <v>40</v>
      </c>
      <c r="H147" s="86">
        <v>5</v>
      </c>
      <c r="I147" s="86">
        <v>0</v>
      </c>
      <c r="J147" s="86">
        <v>0</v>
      </c>
      <c r="K147" s="86">
        <v>0</v>
      </c>
      <c r="L147" s="86">
        <v>0</v>
      </c>
      <c r="M147" s="86">
        <v>1.6</v>
      </c>
      <c r="N147" s="86">
        <v>0</v>
      </c>
      <c r="O147" s="84">
        <f t="shared" si="2"/>
        <v>55.6</v>
      </c>
      <c r="P147" s="83">
        <v>140</v>
      </c>
      <c r="Q147" s="94"/>
    </row>
    <row r="148" ht="14.25" spans="1:17">
      <c r="A148" s="83">
        <v>141</v>
      </c>
      <c r="B148" s="87" t="s">
        <v>301</v>
      </c>
      <c r="C148" s="87" t="s">
        <v>302</v>
      </c>
      <c r="D148" s="31">
        <v>0</v>
      </c>
      <c r="E148" s="87">
        <v>7</v>
      </c>
      <c r="F148" s="83">
        <v>2</v>
      </c>
      <c r="G148" s="22">
        <v>41.4</v>
      </c>
      <c r="H148" s="22">
        <v>5</v>
      </c>
      <c r="I148" s="31">
        <v>0</v>
      </c>
      <c r="J148" s="31">
        <v>0</v>
      </c>
      <c r="K148" s="31">
        <v>0</v>
      </c>
      <c r="L148" s="31">
        <v>0</v>
      </c>
      <c r="M148" s="92">
        <v>0.2</v>
      </c>
      <c r="N148" s="31">
        <v>0</v>
      </c>
      <c r="O148" s="84">
        <f t="shared" si="2"/>
        <v>55.6</v>
      </c>
      <c r="P148" s="83">
        <v>141</v>
      </c>
      <c r="Q148" s="94"/>
    </row>
    <row r="149" ht="14.25" spans="1:17">
      <c r="A149" s="83">
        <v>142</v>
      </c>
      <c r="B149" s="86" t="s">
        <v>303</v>
      </c>
      <c r="C149" s="4" t="s">
        <v>304</v>
      </c>
      <c r="D149" s="86">
        <v>0</v>
      </c>
      <c r="E149" s="86">
        <v>7</v>
      </c>
      <c r="F149" s="86">
        <v>2</v>
      </c>
      <c r="G149" s="86">
        <v>39.5</v>
      </c>
      <c r="H149" s="86">
        <v>5</v>
      </c>
      <c r="I149" s="86">
        <v>0</v>
      </c>
      <c r="J149" s="86">
        <v>0</v>
      </c>
      <c r="K149" s="86">
        <v>0</v>
      </c>
      <c r="L149" s="86">
        <v>0</v>
      </c>
      <c r="M149" s="86">
        <v>2</v>
      </c>
      <c r="N149" s="86">
        <v>0</v>
      </c>
      <c r="O149" s="84">
        <f t="shared" si="2"/>
        <v>55.5</v>
      </c>
      <c r="P149" s="83">
        <v>142</v>
      </c>
      <c r="Q149" s="94"/>
    </row>
    <row r="150" ht="14.25" spans="1:17">
      <c r="A150" s="83">
        <v>143</v>
      </c>
      <c r="B150" s="86" t="s">
        <v>305</v>
      </c>
      <c r="C150" s="4" t="s">
        <v>306</v>
      </c>
      <c r="D150" s="86">
        <v>1</v>
      </c>
      <c r="E150" s="86">
        <v>7.5</v>
      </c>
      <c r="F150" s="86">
        <v>2</v>
      </c>
      <c r="G150" s="86">
        <v>37.6</v>
      </c>
      <c r="H150" s="86">
        <v>5</v>
      </c>
      <c r="I150" s="86">
        <v>0</v>
      </c>
      <c r="J150" s="86">
        <v>0.5</v>
      </c>
      <c r="K150" s="86">
        <v>0</v>
      </c>
      <c r="L150" s="86">
        <v>0</v>
      </c>
      <c r="M150" s="86">
        <v>1.9</v>
      </c>
      <c r="N150" s="86">
        <v>0</v>
      </c>
      <c r="O150" s="84">
        <f t="shared" si="2"/>
        <v>55.5</v>
      </c>
      <c r="P150" s="83">
        <v>143</v>
      </c>
      <c r="Q150" s="94"/>
    </row>
    <row r="151" ht="14.25" spans="1:17">
      <c r="A151" s="83">
        <v>144</v>
      </c>
      <c r="B151" s="86" t="s">
        <v>307</v>
      </c>
      <c r="C151" s="4" t="s">
        <v>308</v>
      </c>
      <c r="D151" s="86">
        <v>3</v>
      </c>
      <c r="E151" s="86">
        <v>7</v>
      </c>
      <c r="F151" s="86">
        <v>2</v>
      </c>
      <c r="G151" s="86">
        <v>36</v>
      </c>
      <c r="H151" s="86">
        <v>5</v>
      </c>
      <c r="I151" s="86">
        <v>0</v>
      </c>
      <c r="J151" s="86">
        <v>2</v>
      </c>
      <c r="K151" s="86">
        <v>0</v>
      </c>
      <c r="L151" s="86">
        <v>0</v>
      </c>
      <c r="M151" s="86">
        <v>0.5</v>
      </c>
      <c r="N151" s="86">
        <v>0</v>
      </c>
      <c r="O151" s="84">
        <f t="shared" si="2"/>
        <v>55.5</v>
      </c>
      <c r="P151" s="83">
        <v>144</v>
      </c>
      <c r="Q151" s="94"/>
    </row>
    <row r="152" ht="14.25" spans="1:17">
      <c r="A152" s="83">
        <v>145</v>
      </c>
      <c r="B152" s="86" t="s">
        <v>309</v>
      </c>
      <c r="C152" s="4" t="s">
        <v>310</v>
      </c>
      <c r="D152" s="86">
        <v>1</v>
      </c>
      <c r="E152" s="86">
        <v>7.2</v>
      </c>
      <c r="F152" s="86">
        <v>2</v>
      </c>
      <c r="G152" s="86">
        <v>38.9</v>
      </c>
      <c r="H152" s="86">
        <v>5</v>
      </c>
      <c r="I152" s="86">
        <v>0</v>
      </c>
      <c r="J152" s="86">
        <v>0</v>
      </c>
      <c r="K152" s="86">
        <v>0</v>
      </c>
      <c r="L152" s="86">
        <v>0</v>
      </c>
      <c r="M152" s="86">
        <v>1.4</v>
      </c>
      <c r="N152" s="86">
        <v>0</v>
      </c>
      <c r="O152" s="84">
        <f t="shared" si="2"/>
        <v>55.5</v>
      </c>
      <c r="P152" s="83">
        <v>145</v>
      </c>
      <c r="Q152" s="94"/>
    </row>
    <row r="153" ht="14.25" spans="1:17">
      <c r="A153" s="83">
        <v>146</v>
      </c>
      <c r="B153" s="86" t="s">
        <v>311</v>
      </c>
      <c r="C153" s="4" t="s">
        <v>312</v>
      </c>
      <c r="D153" s="86">
        <v>0</v>
      </c>
      <c r="E153" s="86">
        <v>7.2</v>
      </c>
      <c r="F153" s="86">
        <v>2</v>
      </c>
      <c r="G153" s="86">
        <v>39.5</v>
      </c>
      <c r="H153" s="86">
        <v>5</v>
      </c>
      <c r="I153" s="86">
        <v>0</v>
      </c>
      <c r="J153" s="86">
        <v>0.5</v>
      </c>
      <c r="K153" s="86">
        <v>0</v>
      </c>
      <c r="L153" s="86">
        <v>0</v>
      </c>
      <c r="M153" s="86">
        <v>1.2</v>
      </c>
      <c r="N153" s="86">
        <v>0</v>
      </c>
      <c r="O153" s="84">
        <f t="shared" si="2"/>
        <v>55.4</v>
      </c>
      <c r="P153" s="83">
        <v>146</v>
      </c>
      <c r="Q153" s="94"/>
    </row>
    <row r="154" ht="14.25" spans="1:17">
      <c r="A154" s="83">
        <v>147</v>
      </c>
      <c r="B154" s="87" t="s">
        <v>313</v>
      </c>
      <c r="C154" s="87" t="s">
        <v>314</v>
      </c>
      <c r="D154" s="31">
        <v>0</v>
      </c>
      <c r="E154" s="87">
        <v>7</v>
      </c>
      <c r="F154" s="83">
        <v>2</v>
      </c>
      <c r="G154" s="22">
        <v>39.7</v>
      </c>
      <c r="H154" s="22">
        <v>5</v>
      </c>
      <c r="I154" s="31">
        <v>0</v>
      </c>
      <c r="J154" s="31">
        <v>0</v>
      </c>
      <c r="K154" s="31">
        <v>0</v>
      </c>
      <c r="L154" s="31">
        <v>0</v>
      </c>
      <c r="M154" s="31">
        <v>1.7</v>
      </c>
      <c r="N154" s="31">
        <v>0</v>
      </c>
      <c r="O154" s="84">
        <f t="shared" si="2"/>
        <v>55.4</v>
      </c>
      <c r="P154" s="83">
        <v>147</v>
      </c>
      <c r="Q154" s="94"/>
    </row>
    <row r="155" ht="14.25" spans="1:17">
      <c r="A155" s="83">
        <v>148</v>
      </c>
      <c r="B155" s="87" t="s">
        <v>315</v>
      </c>
      <c r="C155" s="87" t="s">
        <v>316</v>
      </c>
      <c r="D155" s="87">
        <v>0</v>
      </c>
      <c r="E155" s="87">
        <v>7</v>
      </c>
      <c r="F155" s="87">
        <v>2</v>
      </c>
      <c r="G155" s="87">
        <v>40.7</v>
      </c>
      <c r="H155" s="22">
        <v>5</v>
      </c>
      <c r="I155" s="87">
        <v>0</v>
      </c>
      <c r="J155" s="87">
        <v>0</v>
      </c>
      <c r="K155" s="87">
        <v>0</v>
      </c>
      <c r="L155" s="87">
        <v>0</v>
      </c>
      <c r="M155" s="87">
        <v>0.7</v>
      </c>
      <c r="N155" s="87">
        <v>0</v>
      </c>
      <c r="O155" s="84">
        <f t="shared" si="2"/>
        <v>55.4</v>
      </c>
      <c r="P155" s="83">
        <v>148</v>
      </c>
      <c r="Q155" s="94"/>
    </row>
    <row r="156" ht="14.25" spans="1:17">
      <c r="A156" s="83">
        <v>149</v>
      </c>
      <c r="B156" s="87" t="s">
        <v>317</v>
      </c>
      <c r="C156" s="87" t="s">
        <v>318</v>
      </c>
      <c r="D156" s="87">
        <v>0</v>
      </c>
      <c r="E156" s="87">
        <v>7</v>
      </c>
      <c r="F156" s="87">
        <v>2</v>
      </c>
      <c r="G156" s="87">
        <v>39.5</v>
      </c>
      <c r="H156" s="22">
        <v>5</v>
      </c>
      <c r="I156" s="87">
        <v>0</v>
      </c>
      <c r="J156" s="87">
        <v>0</v>
      </c>
      <c r="K156" s="87">
        <v>0</v>
      </c>
      <c r="L156" s="87">
        <v>0</v>
      </c>
      <c r="M156" s="86">
        <v>1.9</v>
      </c>
      <c r="N156" s="87">
        <v>0</v>
      </c>
      <c r="O156" s="84">
        <f t="shared" si="2"/>
        <v>55.4</v>
      </c>
      <c r="P156" s="83">
        <v>149</v>
      </c>
      <c r="Q156" s="94"/>
    </row>
    <row r="157" ht="14.25" spans="1:17">
      <c r="A157" s="83">
        <v>150</v>
      </c>
      <c r="B157" s="86" t="s">
        <v>319</v>
      </c>
      <c r="C157" s="4" t="s">
        <v>320</v>
      </c>
      <c r="D157" s="86">
        <v>1</v>
      </c>
      <c r="E157" s="86">
        <v>7.5</v>
      </c>
      <c r="F157" s="86">
        <v>2</v>
      </c>
      <c r="G157" s="86">
        <v>33.1</v>
      </c>
      <c r="H157" s="86">
        <v>5</v>
      </c>
      <c r="I157" s="86">
        <v>0</v>
      </c>
      <c r="J157" s="86">
        <v>2</v>
      </c>
      <c r="K157" s="86">
        <v>0</v>
      </c>
      <c r="L157" s="86">
        <v>0</v>
      </c>
      <c r="M157" s="86">
        <v>4.8</v>
      </c>
      <c r="N157" s="86">
        <v>0</v>
      </c>
      <c r="O157" s="84">
        <f t="shared" si="2"/>
        <v>55.4</v>
      </c>
      <c r="P157" s="83">
        <v>150</v>
      </c>
      <c r="Q157" s="94"/>
    </row>
    <row r="158" ht="14.25" spans="1:17">
      <c r="A158" s="83">
        <v>151</v>
      </c>
      <c r="B158" s="84" t="s">
        <v>321</v>
      </c>
      <c r="C158" s="85" t="s">
        <v>322</v>
      </c>
      <c r="D158" s="84">
        <v>0</v>
      </c>
      <c r="E158" s="84">
        <v>7</v>
      </c>
      <c r="F158" s="4">
        <v>2</v>
      </c>
      <c r="G158" s="84">
        <v>40.88</v>
      </c>
      <c r="H158" s="4">
        <v>5</v>
      </c>
      <c r="I158" s="84">
        <v>0.5</v>
      </c>
      <c r="J158" s="84">
        <v>0</v>
      </c>
      <c r="K158" s="84">
        <v>0</v>
      </c>
      <c r="L158" s="4">
        <v>0</v>
      </c>
      <c r="M158" s="84">
        <v>0</v>
      </c>
      <c r="N158" s="4">
        <v>0</v>
      </c>
      <c r="O158" s="84">
        <f t="shared" si="2"/>
        <v>55.38</v>
      </c>
      <c r="P158" s="83">
        <v>151</v>
      </c>
      <c r="Q158" s="94"/>
    </row>
    <row r="159" ht="14.25" spans="1:17">
      <c r="A159" s="83">
        <v>152</v>
      </c>
      <c r="B159" s="87" t="s">
        <v>323</v>
      </c>
      <c r="C159" s="87" t="s">
        <v>324</v>
      </c>
      <c r="D159" s="87">
        <v>1</v>
      </c>
      <c r="E159" s="87">
        <v>7</v>
      </c>
      <c r="F159" s="87">
        <v>2</v>
      </c>
      <c r="G159" s="87">
        <v>38.8</v>
      </c>
      <c r="H159" s="22">
        <v>5</v>
      </c>
      <c r="I159" s="87">
        <v>0</v>
      </c>
      <c r="J159" s="87">
        <v>0.5</v>
      </c>
      <c r="K159" s="87">
        <v>0</v>
      </c>
      <c r="L159" s="87">
        <v>0</v>
      </c>
      <c r="M159" s="87">
        <v>1</v>
      </c>
      <c r="N159" s="87">
        <v>0</v>
      </c>
      <c r="O159" s="84">
        <f t="shared" si="2"/>
        <v>55.3</v>
      </c>
      <c r="P159" s="83">
        <v>152</v>
      </c>
      <c r="Q159" s="94"/>
    </row>
    <row r="160" ht="14.25" spans="1:17">
      <c r="A160" s="83">
        <v>153</v>
      </c>
      <c r="B160" s="84" t="s">
        <v>325</v>
      </c>
      <c r="C160" s="85" t="s">
        <v>326</v>
      </c>
      <c r="D160" s="84">
        <v>0</v>
      </c>
      <c r="E160" s="84">
        <v>7</v>
      </c>
      <c r="F160" s="4">
        <v>2</v>
      </c>
      <c r="G160" s="88">
        <v>37.3</v>
      </c>
      <c r="H160" s="4">
        <v>5</v>
      </c>
      <c r="I160" s="84">
        <v>4</v>
      </c>
      <c r="J160" s="84">
        <v>0</v>
      </c>
      <c r="K160" s="84">
        <v>0</v>
      </c>
      <c r="L160" s="93">
        <v>0</v>
      </c>
      <c r="M160" s="84">
        <v>0</v>
      </c>
      <c r="N160" s="4">
        <v>0</v>
      </c>
      <c r="O160" s="84">
        <f t="shared" si="2"/>
        <v>55.3</v>
      </c>
      <c r="P160" s="83">
        <v>153</v>
      </c>
      <c r="Q160" s="94"/>
    </row>
    <row r="161" ht="14.25" spans="1:17">
      <c r="A161" s="83">
        <v>154</v>
      </c>
      <c r="B161" s="87" t="s">
        <v>327</v>
      </c>
      <c r="C161" s="87" t="s">
        <v>328</v>
      </c>
      <c r="D161" s="87">
        <v>1</v>
      </c>
      <c r="E161" s="87">
        <v>7</v>
      </c>
      <c r="F161" s="87">
        <v>2</v>
      </c>
      <c r="G161" s="87">
        <v>38.1</v>
      </c>
      <c r="H161" s="22">
        <v>5</v>
      </c>
      <c r="I161" s="87">
        <v>0.5</v>
      </c>
      <c r="J161" s="87">
        <v>0.5</v>
      </c>
      <c r="K161" s="87">
        <v>0</v>
      </c>
      <c r="L161" s="87">
        <v>0</v>
      </c>
      <c r="M161" s="87">
        <v>1.1</v>
      </c>
      <c r="N161" s="87">
        <v>0</v>
      </c>
      <c r="O161" s="84">
        <f t="shared" si="2"/>
        <v>55.2</v>
      </c>
      <c r="P161" s="83">
        <v>154</v>
      </c>
      <c r="Q161" s="94"/>
    </row>
    <row r="162" ht="14.25" spans="1:17">
      <c r="A162" s="83">
        <v>155</v>
      </c>
      <c r="B162" s="86" t="s">
        <v>329</v>
      </c>
      <c r="C162" s="4" t="s">
        <v>330</v>
      </c>
      <c r="D162" s="86">
        <v>1</v>
      </c>
      <c r="E162" s="86">
        <v>7</v>
      </c>
      <c r="F162" s="86">
        <v>2</v>
      </c>
      <c r="G162" s="86">
        <v>38.7</v>
      </c>
      <c r="H162" s="86">
        <v>5</v>
      </c>
      <c r="I162" s="86">
        <v>0</v>
      </c>
      <c r="J162" s="86">
        <v>0</v>
      </c>
      <c r="K162" s="86">
        <v>0</v>
      </c>
      <c r="L162" s="86">
        <v>0</v>
      </c>
      <c r="M162" s="86">
        <v>1.5</v>
      </c>
      <c r="N162" s="86">
        <v>0</v>
      </c>
      <c r="O162" s="84">
        <f t="shared" si="2"/>
        <v>55.2</v>
      </c>
      <c r="P162" s="83">
        <v>155</v>
      </c>
      <c r="Q162" s="94"/>
    </row>
    <row r="163" ht="14.25" spans="1:17">
      <c r="A163" s="83">
        <v>156</v>
      </c>
      <c r="B163" s="87" t="s">
        <v>331</v>
      </c>
      <c r="C163" s="87" t="s">
        <v>332</v>
      </c>
      <c r="D163" s="31">
        <v>0</v>
      </c>
      <c r="E163" s="87">
        <v>7</v>
      </c>
      <c r="F163" s="83">
        <v>2</v>
      </c>
      <c r="G163" s="22">
        <v>39.5</v>
      </c>
      <c r="H163" s="22">
        <v>5</v>
      </c>
      <c r="I163" s="31">
        <v>0</v>
      </c>
      <c r="J163" s="31">
        <v>0</v>
      </c>
      <c r="K163" s="31">
        <v>0</v>
      </c>
      <c r="L163" s="31">
        <v>0</v>
      </c>
      <c r="M163" s="92">
        <v>1.7</v>
      </c>
      <c r="N163" s="31">
        <v>0</v>
      </c>
      <c r="O163" s="84">
        <f t="shared" si="2"/>
        <v>55.2</v>
      </c>
      <c r="P163" s="83">
        <v>156</v>
      </c>
      <c r="Q163" s="94"/>
    </row>
    <row r="164" ht="14.25" spans="1:17">
      <c r="A164" s="83">
        <v>157</v>
      </c>
      <c r="B164" s="95" t="s">
        <v>333</v>
      </c>
      <c r="C164" s="95" t="s">
        <v>334</v>
      </c>
      <c r="D164" s="93">
        <v>0</v>
      </c>
      <c r="E164" s="84">
        <v>7</v>
      </c>
      <c r="F164" s="4">
        <v>2</v>
      </c>
      <c r="G164" s="89">
        <v>37.3</v>
      </c>
      <c r="H164" s="4">
        <v>5</v>
      </c>
      <c r="I164" s="93">
        <v>3.9</v>
      </c>
      <c r="J164" s="93">
        <v>0</v>
      </c>
      <c r="K164" s="93">
        <v>0</v>
      </c>
      <c r="L164" s="93">
        <v>0</v>
      </c>
      <c r="M164" s="93">
        <v>0</v>
      </c>
      <c r="N164" s="4">
        <v>0</v>
      </c>
      <c r="O164" s="84">
        <f t="shared" si="2"/>
        <v>55.2</v>
      </c>
      <c r="P164" s="83">
        <v>157</v>
      </c>
      <c r="Q164" s="94"/>
    </row>
    <row r="165" ht="14.25" spans="1:17">
      <c r="A165" s="83">
        <v>158</v>
      </c>
      <c r="B165" s="87" t="s">
        <v>335</v>
      </c>
      <c r="C165" s="87" t="s">
        <v>336</v>
      </c>
      <c r="D165" s="87">
        <v>0</v>
      </c>
      <c r="E165" s="87">
        <v>7</v>
      </c>
      <c r="F165" s="87">
        <v>2</v>
      </c>
      <c r="G165" s="87">
        <v>37.1</v>
      </c>
      <c r="H165" s="22">
        <v>5</v>
      </c>
      <c r="I165" s="87">
        <v>0</v>
      </c>
      <c r="J165" s="87">
        <v>1</v>
      </c>
      <c r="K165" s="87">
        <v>0</v>
      </c>
      <c r="L165" s="87">
        <v>0</v>
      </c>
      <c r="M165" s="87">
        <v>3</v>
      </c>
      <c r="N165" s="87">
        <v>0</v>
      </c>
      <c r="O165" s="84">
        <f t="shared" si="2"/>
        <v>55.1</v>
      </c>
      <c r="P165" s="83">
        <v>158</v>
      </c>
      <c r="Q165" s="94"/>
    </row>
    <row r="166" ht="14.25" spans="1:17">
      <c r="A166" s="83">
        <v>159</v>
      </c>
      <c r="B166" s="95" t="s">
        <v>337</v>
      </c>
      <c r="C166" s="95" t="s">
        <v>338</v>
      </c>
      <c r="D166" s="93">
        <v>1</v>
      </c>
      <c r="E166" s="84">
        <v>7</v>
      </c>
      <c r="F166" s="4">
        <v>2</v>
      </c>
      <c r="G166" s="89">
        <v>38</v>
      </c>
      <c r="H166" s="4">
        <v>5</v>
      </c>
      <c r="I166" s="93">
        <v>2.1</v>
      </c>
      <c r="J166" s="93">
        <v>0</v>
      </c>
      <c r="K166" s="93">
        <v>0</v>
      </c>
      <c r="L166" s="93">
        <v>0</v>
      </c>
      <c r="M166" s="93">
        <v>0</v>
      </c>
      <c r="N166" s="4">
        <v>0</v>
      </c>
      <c r="O166" s="84">
        <f t="shared" si="2"/>
        <v>55.1</v>
      </c>
      <c r="P166" s="83">
        <v>159</v>
      </c>
      <c r="Q166" s="94"/>
    </row>
    <row r="167" ht="14.25" spans="1:17">
      <c r="A167" s="83">
        <v>160</v>
      </c>
      <c r="B167" s="86" t="s">
        <v>339</v>
      </c>
      <c r="C167" s="4" t="s">
        <v>340</v>
      </c>
      <c r="D167" s="86">
        <v>0</v>
      </c>
      <c r="E167" s="86">
        <v>7</v>
      </c>
      <c r="F167" s="86">
        <v>2</v>
      </c>
      <c r="G167" s="86">
        <v>39.6</v>
      </c>
      <c r="H167" s="86">
        <v>5</v>
      </c>
      <c r="I167" s="86">
        <v>0</v>
      </c>
      <c r="J167" s="86">
        <v>0</v>
      </c>
      <c r="K167" s="86">
        <v>0</v>
      </c>
      <c r="L167" s="86">
        <v>0</v>
      </c>
      <c r="M167" s="86">
        <v>1.5</v>
      </c>
      <c r="N167" s="86">
        <v>0</v>
      </c>
      <c r="O167" s="84">
        <f t="shared" si="2"/>
        <v>55.1</v>
      </c>
      <c r="P167" s="83">
        <v>160</v>
      </c>
      <c r="Q167" s="94"/>
    </row>
    <row r="168" ht="14.25" spans="1:17">
      <c r="A168" s="83">
        <v>161</v>
      </c>
      <c r="B168" s="87" t="s">
        <v>341</v>
      </c>
      <c r="C168" s="87" t="s">
        <v>342</v>
      </c>
      <c r="D168" s="87">
        <v>0</v>
      </c>
      <c r="E168" s="87">
        <v>7</v>
      </c>
      <c r="F168" s="87">
        <v>2</v>
      </c>
      <c r="G168" s="87">
        <v>37.9</v>
      </c>
      <c r="H168" s="22">
        <v>5</v>
      </c>
      <c r="I168" s="87">
        <v>0</v>
      </c>
      <c r="J168" s="87">
        <v>1</v>
      </c>
      <c r="K168" s="87">
        <v>0</v>
      </c>
      <c r="L168" s="87">
        <v>0</v>
      </c>
      <c r="M168" s="83">
        <v>2.2</v>
      </c>
      <c r="N168" s="87">
        <v>0</v>
      </c>
      <c r="O168" s="84">
        <f t="shared" si="2"/>
        <v>55.1</v>
      </c>
      <c r="P168" s="83">
        <v>161</v>
      </c>
      <c r="Q168" s="94"/>
    </row>
    <row r="169" ht="14.25" spans="1:17">
      <c r="A169" s="83">
        <v>162</v>
      </c>
      <c r="B169" s="84" t="s">
        <v>343</v>
      </c>
      <c r="C169" s="85" t="s">
        <v>344</v>
      </c>
      <c r="D169" s="84">
        <v>1</v>
      </c>
      <c r="E169" s="84">
        <v>7</v>
      </c>
      <c r="F169" s="4">
        <v>2</v>
      </c>
      <c r="G169" s="88">
        <v>37.1</v>
      </c>
      <c r="H169" s="4">
        <v>5</v>
      </c>
      <c r="I169" s="84">
        <v>2.9</v>
      </c>
      <c r="J169" s="84">
        <v>0</v>
      </c>
      <c r="K169" s="84">
        <v>0</v>
      </c>
      <c r="L169" s="93">
        <v>0</v>
      </c>
      <c r="M169" s="84">
        <v>0</v>
      </c>
      <c r="N169" s="4">
        <v>0</v>
      </c>
      <c r="O169" s="84">
        <f t="shared" si="2"/>
        <v>55</v>
      </c>
      <c r="P169" s="83">
        <v>162</v>
      </c>
      <c r="Q169" s="94"/>
    </row>
    <row r="170" ht="14.25" spans="1:17">
      <c r="A170" s="83">
        <v>163</v>
      </c>
      <c r="B170" s="87" t="s">
        <v>345</v>
      </c>
      <c r="C170" s="87" t="s">
        <v>346</v>
      </c>
      <c r="D170" s="87">
        <v>1</v>
      </c>
      <c r="E170" s="87">
        <v>7</v>
      </c>
      <c r="F170" s="87">
        <v>2</v>
      </c>
      <c r="G170" s="87">
        <v>37.7</v>
      </c>
      <c r="H170" s="22">
        <v>5</v>
      </c>
      <c r="I170" s="87">
        <v>0</v>
      </c>
      <c r="J170" s="87">
        <v>0</v>
      </c>
      <c r="K170" s="87">
        <v>0</v>
      </c>
      <c r="L170" s="87">
        <v>0</v>
      </c>
      <c r="M170" s="87">
        <v>2.2</v>
      </c>
      <c r="N170" s="87">
        <v>0</v>
      </c>
      <c r="O170" s="84">
        <f t="shared" si="2"/>
        <v>54.9</v>
      </c>
      <c r="P170" s="83">
        <v>163</v>
      </c>
      <c r="Q170" s="94"/>
    </row>
    <row r="171" ht="14.25" spans="1:17">
      <c r="A171" s="83">
        <v>164</v>
      </c>
      <c r="B171" s="86" t="s">
        <v>347</v>
      </c>
      <c r="C171" s="4" t="s">
        <v>348</v>
      </c>
      <c r="D171" s="86">
        <v>1</v>
      </c>
      <c r="E171" s="86">
        <v>7</v>
      </c>
      <c r="F171" s="86">
        <v>2</v>
      </c>
      <c r="G171" s="86">
        <v>35.7</v>
      </c>
      <c r="H171" s="86">
        <v>5</v>
      </c>
      <c r="I171" s="86">
        <v>0</v>
      </c>
      <c r="J171" s="86">
        <v>1.5</v>
      </c>
      <c r="K171" s="86">
        <v>0</v>
      </c>
      <c r="L171" s="86">
        <v>0</v>
      </c>
      <c r="M171" s="86">
        <v>1.7</v>
      </c>
      <c r="N171" s="86">
        <v>1</v>
      </c>
      <c r="O171" s="84">
        <f t="shared" si="2"/>
        <v>54.9</v>
      </c>
      <c r="P171" s="83">
        <v>164</v>
      </c>
      <c r="Q171" s="94"/>
    </row>
    <row r="172" ht="14.25" spans="1:17">
      <c r="A172" s="83">
        <v>165</v>
      </c>
      <c r="B172" s="87" t="s">
        <v>349</v>
      </c>
      <c r="C172" s="87" t="s">
        <v>350</v>
      </c>
      <c r="D172" s="87">
        <v>0</v>
      </c>
      <c r="E172" s="87">
        <v>7</v>
      </c>
      <c r="F172" s="87">
        <v>2</v>
      </c>
      <c r="G172" s="87">
        <v>36.2</v>
      </c>
      <c r="H172" s="22">
        <v>5</v>
      </c>
      <c r="I172" s="87">
        <v>0</v>
      </c>
      <c r="J172" s="86">
        <v>3</v>
      </c>
      <c r="K172" s="87">
        <v>0</v>
      </c>
      <c r="L172" s="87">
        <v>0</v>
      </c>
      <c r="M172" s="86">
        <v>1.7</v>
      </c>
      <c r="N172" s="87">
        <v>0</v>
      </c>
      <c r="O172" s="84">
        <f t="shared" si="2"/>
        <v>54.9</v>
      </c>
      <c r="P172" s="83">
        <v>165</v>
      </c>
      <c r="Q172" s="94"/>
    </row>
    <row r="173" ht="14.25" spans="1:17">
      <c r="A173" s="83">
        <v>166</v>
      </c>
      <c r="B173" s="87" t="s">
        <v>351</v>
      </c>
      <c r="C173" s="87" t="s">
        <v>352</v>
      </c>
      <c r="D173" s="87">
        <v>1</v>
      </c>
      <c r="E173" s="87">
        <v>7</v>
      </c>
      <c r="F173" s="87">
        <v>2</v>
      </c>
      <c r="G173" s="87">
        <v>37</v>
      </c>
      <c r="H173" s="22">
        <v>5</v>
      </c>
      <c r="I173" s="87">
        <v>0</v>
      </c>
      <c r="J173" s="87">
        <v>0</v>
      </c>
      <c r="K173" s="87">
        <v>0</v>
      </c>
      <c r="L173" s="87">
        <v>0</v>
      </c>
      <c r="M173" s="87">
        <v>2.9</v>
      </c>
      <c r="N173" s="87">
        <v>0</v>
      </c>
      <c r="O173" s="84">
        <f t="shared" si="2"/>
        <v>54.9</v>
      </c>
      <c r="P173" s="83">
        <v>166</v>
      </c>
      <c r="Q173" s="94"/>
    </row>
    <row r="174" ht="14.25" spans="1:17">
      <c r="A174" s="83">
        <v>167</v>
      </c>
      <c r="B174" s="84" t="s">
        <v>353</v>
      </c>
      <c r="C174" s="85" t="s">
        <v>354</v>
      </c>
      <c r="D174" s="84">
        <v>0</v>
      </c>
      <c r="E174" s="84">
        <v>7</v>
      </c>
      <c r="F174" s="4">
        <v>2</v>
      </c>
      <c r="G174" s="84">
        <v>39.88</v>
      </c>
      <c r="H174" s="4">
        <v>5</v>
      </c>
      <c r="I174" s="84">
        <v>0.5</v>
      </c>
      <c r="J174" s="84">
        <v>0.5</v>
      </c>
      <c r="K174" s="84">
        <v>0</v>
      </c>
      <c r="L174" s="4">
        <v>0</v>
      </c>
      <c r="M174" s="84">
        <v>0</v>
      </c>
      <c r="N174" s="4">
        <v>0</v>
      </c>
      <c r="O174" s="84">
        <f t="shared" si="2"/>
        <v>54.88</v>
      </c>
      <c r="P174" s="83">
        <v>167</v>
      </c>
      <c r="Q174" s="94"/>
    </row>
    <row r="175" ht="14.25" spans="1:17">
      <c r="A175" s="83">
        <v>168</v>
      </c>
      <c r="B175" s="87" t="s">
        <v>355</v>
      </c>
      <c r="C175" s="87" t="s">
        <v>356</v>
      </c>
      <c r="D175" s="87">
        <v>0</v>
      </c>
      <c r="E175" s="87">
        <v>7</v>
      </c>
      <c r="F175" s="87">
        <v>2</v>
      </c>
      <c r="G175" s="87">
        <v>40.1</v>
      </c>
      <c r="H175" s="22">
        <v>5</v>
      </c>
      <c r="I175" s="87">
        <v>0</v>
      </c>
      <c r="J175" s="87">
        <v>0</v>
      </c>
      <c r="K175" s="87">
        <v>0</v>
      </c>
      <c r="L175" s="87">
        <v>0</v>
      </c>
      <c r="M175" s="87">
        <v>0.7</v>
      </c>
      <c r="N175" s="87">
        <v>0</v>
      </c>
      <c r="O175" s="84">
        <f t="shared" si="2"/>
        <v>54.8</v>
      </c>
      <c r="P175" s="83">
        <v>168</v>
      </c>
      <c r="Q175" s="94"/>
    </row>
    <row r="176" ht="14.25" spans="1:17">
      <c r="A176" s="83">
        <v>169</v>
      </c>
      <c r="B176" s="86" t="s">
        <v>357</v>
      </c>
      <c r="C176" s="4" t="s">
        <v>358</v>
      </c>
      <c r="D176" s="86">
        <v>0</v>
      </c>
      <c r="E176" s="86">
        <v>7.5</v>
      </c>
      <c r="F176" s="86">
        <v>2</v>
      </c>
      <c r="G176" s="86">
        <v>39.8</v>
      </c>
      <c r="H176" s="86">
        <v>5</v>
      </c>
      <c r="I176" s="86">
        <v>0</v>
      </c>
      <c r="J176" s="86">
        <v>0</v>
      </c>
      <c r="K176" s="86">
        <v>0</v>
      </c>
      <c r="L176" s="86">
        <v>0</v>
      </c>
      <c r="M176" s="86">
        <v>0.5</v>
      </c>
      <c r="N176" s="86">
        <v>0</v>
      </c>
      <c r="O176" s="84">
        <f t="shared" si="2"/>
        <v>54.8</v>
      </c>
      <c r="P176" s="83">
        <v>169</v>
      </c>
      <c r="Q176" s="94"/>
    </row>
    <row r="177" ht="14.25" spans="1:17">
      <c r="A177" s="83">
        <v>170</v>
      </c>
      <c r="B177" s="86" t="s">
        <v>359</v>
      </c>
      <c r="C177" s="4" t="s">
        <v>360</v>
      </c>
      <c r="D177" s="86">
        <v>0</v>
      </c>
      <c r="E177" s="86">
        <v>7</v>
      </c>
      <c r="F177" s="86">
        <v>2</v>
      </c>
      <c r="G177" s="86">
        <v>38.7</v>
      </c>
      <c r="H177" s="86">
        <v>5</v>
      </c>
      <c r="I177" s="86">
        <v>0</v>
      </c>
      <c r="J177" s="86">
        <v>0</v>
      </c>
      <c r="K177" s="86">
        <v>0</v>
      </c>
      <c r="L177" s="86">
        <v>0</v>
      </c>
      <c r="M177" s="86">
        <v>2</v>
      </c>
      <c r="N177" s="86">
        <v>0</v>
      </c>
      <c r="O177" s="84">
        <f t="shared" si="2"/>
        <v>54.7</v>
      </c>
      <c r="P177" s="83">
        <v>170</v>
      </c>
      <c r="Q177" s="94"/>
    </row>
    <row r="178" ht="14.25" spans="1:17">
      <c r="A178" s="83">
        <v>171</v>
      </c>
      <c r="B178" s="87" t="s">
        <v>361</v>
      </c>
      <c r="C178" s="87" t="s">
        <v>362</v>
      </c>
      <c r="D178" s="87">
        <v>1</v>
      </c>
      <c r="E178" s="87">
        <v>7</v>
      </c>
      <c r="F178" s="87">
        <v>2</v>
      </c>
      <c r="G178" s="87">
        <v>36.6</v>
      </c>
      <c r="H178" s="22">
        <v>5</v>
      </c>
      <c r="I178" s="87">
        <v>0</v>
      </c>
      <c r="J178" s="87">
        <v>0</v>
      </c>
      <c r="K178" s="87">
        <v>0.9</v>
      </c>
      <c r="L178" s="87">
        <v>0</v>
      </c>
      <c r="M178" s="83">
        <v>2.2</v>
      </c>
      <c r="N178" s="87">
        <v>0</v>
      </c>
      <c r="O178" s="84">
        <f t="shared" si="2"/>
        <v>54.7</v>
      </c>
      <c r="P178" s="83">
        <v>171</v>
      </c>
      <c r="Q178" s="94"/>
    </row>
    <row r="179" ht="14.25" spans="1:17">
      <c r="A179" s="83">
        <v>172</v>
      </c>
      <c r="B179" s="87" t="s">
        <v>363</v>
      </c>
      <c r="C179" s="87" t="s">
        <v>364</v>
      </c>
      <c r="D179" s="87">
        <v>0</v>
      </c>
      <c r="E179" s="87">
        <v>7</v>
      </c>
      <c r="F179" s="87">
        <v>2</v>
      </c>
      <c r="G179" s="87">
        <v>39.9</v>
      </c>
      <c r="H179" s="22">
        <v>5</v>
      </c>
      <c r="I179" s="87">
        <v>0</v>
      </c>
      <c r="J179" s="87">
        <v>0</v>
      </c>
      <c r="K179" s="87">
        <v>0</v>
      </c>
      <c r="L179" s="87">
        <v>0</v>
      </c>
      <c r="M179" s="87">
        <v>0.7</v>
      </c>
      <c r="N179" s="87">
        <v>0</v>
      </c>
      <c r="O179" s="84">
        <f t="shared" si="2"/>
        <v>54.6</v>
      </c>
      <c r="P179" s="83">
        <v>172</v>
      </c>
      <c r="Q179" s="94"/>
    </row>
    <row r="180" ht="14.25" spans="1:17">
      <c r="A180" s="83">
        <v>173</v>
      </c>
      <c r="B180" s="84" t="s">
        <v>365</v>
      </c>
      <c r="C180" s="85" t="s">
        <v>366</v>
      </c>
      <c r="D180" s="84">
        <v>0</v>
      </c>
      <c r="E180" s="84">
        <v>7</v>
      </c>
      <c r="F180" s="4">
        <v>2</v>
      </c>
      <c r="G180" s="84">
        <v>38.5</v>
      </c>
      <c r="H180" s="4">
        <v>5</v>
      </c>
      <c r="I180" s="84">
        <v>1.5</v>
      </c>
      <c r="J180" s="84">
        <v>0.5</v>
      </c>
      <c r="K180" s="84">
        <v>0</v>
      </c>
      <c r="L180" s="4">
        <v>0</v>
      </c>
      <c r="M180" s="84">
        <v>0</v>
      </c>
      <c r="N180" s="4">
        <v>0</v>
      </c>
      <c r="O180" s="84">
        <f t="shared" si="2"/>
        <v>54.5</v>
      </c>
      <c r="P180" s="83">
        <v>173</v>
      </c>
      <c r="Q180" s="94"/>
    </row>
    <row r="181" ht="14.25" spans="1:17">
      <c r="A181" s="83">
        <v>174</v>
      </c>
      <c r="B181" s="86" t="s">
        <v>367</v>
      </c>
      <c r="C181" s="4" t="s">
        <v>368</v>
      </c>
      <c r="D181" s="86">
        <v>0</v>
      </c>
      <c r="E181" s="86">
        <v>7</v>
      </c>
      <c r="F181" s="86">
        <v>2</v>
      </c>
      <c r="G181" s="86">
        <v>38</v>
      </c>
      <c r="H181" s="86">
        <v>5</v>
      </c>
      <c r="I181" s="86">
        <v>0</v>
      </c>
      <c r="J181" s="86">
        <v>0</v>
      </c>
      <c r="K181" s="86">
        <v>0</v>
      </c>
      <c r="L181" s="86">
        <v>0</v>
      </c>
      <c r="M181" s="86">
        <v>2.5</v>
      </c>
      <c r="N181" s="86">
        <v>0</v>
      </c>
      <c r="O181" s="84">
        <f t="shared" si="2"/>
        <v>54.5</v>
      </c>
      <c r="P181" s="83">
        <v>174</v>
      </c>
      <c r="Q181" s="94"/>
    </row>
    <row r="182" ht="14.25" spans="1:17">
      <c r="A182" s="83">
        <v>175</v>
      </c>
      <c r="B182" s="87" t="s">
        <v>369</v>
      </c>
      <c r="C182" s="87" t="s">
        <v>370</v>
      </c>
      <c r="D182" s="31">
        <v>0</v>
      </c>
      <c r="E182" s="87">
        <v>7</v>
      </c>
      <c r="F182" s="83">
        <v>2</v>
      </c>
      <c r="G182" s="22">
        <v>38.9</v>
      </c>
      <c r="H182" s="22">
        <v>5</v>
      </c>
      <c r="I182" s="31">
        <v>0</v>
      </c>
      <c r="J182" s="31">
        <v>0</v>
      </c>
      <c r="K182" s="31">
        <v>0</v>
      </c>
      <c r="L182" s="31">
        <v>0</v>
      </c>
      <c r="M182" s="31">
        <v>1.5</v>
      </c>
      <c r="N182" s="31">
        <v>0</v>
      </c>
      <c r="O182" s="84">
        <f t="shared" si="2"/>
        <v>54.4</v>
      </c>
      <c r="P182" s="83">
        <v>175</v>
      </c>
      <c r="Q182" s="94"/>
    </row>
    <row r="183" ht="14.25" spans="1:17">
      <c r="A183" s="83">
        <v>176</v>
      </c>
      <c r="B183" s="84" t="s">
        <v>371</v>
      </c>
      <c r="C183" s="85" t="s">
        <v>372</v>
      </c>
      <c r="D183" s="84">
        <v>1</v>
      </c>
      <c r="E183" s="84">
        <v>7</v>
      </c>
      <c r="F183" s="4">
        <v>2</v>
      </c>
      <c r="G183" s="88">
        <v>37.9</v>
      </c>
      <c r="H183" s="4">
        <v>5</v>
      </c>
      <c r="I183" s="84">
        <v>1</v>
      </c>
      <c r="J183" s="84">
        <v>0.5</v>
      </c>
      <c r="K183" s="84">
        <v>0</v>
      </c>
      <c r="L183" s="84">
        <v>0</v>
      </c>
      <c r="M183" s="84">
        <v>0</v>
      </c>
      <c r="N183" s="4">
        <v>0</v>
      </c>
      <c r="O183" s="84">
        <f t="shared" si="2"/>
        <v>54.4</v>
      </c>
      <c r="P183" s="83">
        <v>176</v>
      </c>
      <c r="Q183" s="94"/>
    </row>
    <row r="184" ht="14.25" spans="1:17">
      <c r="A184" s="83">
        <v>177</v>
      </c>
      <c r="B184" s="87" t="s">
        <v>373</v>
      </c>
      <c r="C184" s="87" t="s">
        <v>374</v>
      </c>
      <c r="D184" s="87">
        <v>1</v>
      </c>
      <c r="E184" s="87">
        <v>7</v>
      </c>
      <c r="F184" s="87">
        <v>2</v>
      </c>
      <c r="G184" s="87">
        <v>37.6</v>
      </c>
      <c r="H184" s="22">
        <v>5</v>
      </c>
      <c r="I184" s="87">
        <v>0</v>
      </c>
      <c r="J184" s="87">
        <v>0.5</v>
      </c>
      <c r="K184" s="87">
        <v>0</v>
      </c>
      <c r="L184" s="87">
        <v>0</v>
      </c>
      <c r="M184" s="86">
        <v>1.3</v>
      </c>
      <c r="N184" s="87">
        <v>0</v>
      </c>
      <c r="O184" s="84">
        <f t="shared" si="2"/>
        <v>54.4</v>
      </c>
      <c r="P184" s="83">
        <v>177</v>
      </c>
      <c r="Q184" s="94"/>
    </row>
    <row r="185" ht="14.25" spans="1:17">
      <c r="A185" s="83">
        <v>178</v>
      </c>
      <c r="B185" s="84" t="s">
        <v>375</v>
      </c>
      <c r="C185" s="85" t="s">
        <v>376</v>
      </c>
      <c r="D185" s="84">
        <v>0</v>
      </c>
      <c r="E185" s="84">
        <v>7</v>
      </c>
      <c r="F185" s="4">
        <v>2</v>
      </c>
      <c r="G185" s="88">
        <v>39.1</v>
      </c>
      <c r="H185" s="4">
        <v>5</v>
      </c>
      <c r="I185" s="84">
        <v>1.2</v>
      </c>
      <c r="J185" s="84">
        <v>0</v>
      </c>
      <c r="K185" s="84">
        <v>0</v>
      </c>
      <c r="L185" s="84">
        <v>0</v>
      </c>
      <c r="M185" s="84">
        <v>0</v>
      </c>
      <c r="N185" s="4">
        <v>0</v>
      </c>
      <c r="O185" s="84">
        <f t="shared" si="2"/>
        <v>54.3</v>
      </c>
      <c r="P185" s="83">
        <v>178</v>
      </c>
      <c r="Q185" s="94"/>
    </row>
    <row r="186" ht="14.25" spans="1:17">
      <c r="A186" s="83">
        <v>179</v>
      </c>
      <c r="B186" s="86" t="s">
        <v>377</v>
      </c>
      <c r="C186" s="4" t="s">
        <v>378</v>
      </c>
      <c r="D186" s="86">
        <v>1</v>
      </c>
      <c r="E186" s="86">
        <v>7</v>
      </c>
      <c r="F186" s="86">
        <v>2</v>
      </c>
      <c r="G186" s="86">
        <v>39.3</v>
      </c>
      <c r="H186" s="86">
        <v>5</v>
      </c>
      <c r="I186" s="86">
        <v>0</v>
      </c>
      <c r="J186" s="86">
        <v>0</v>
      </c>
      <c r="K186" s="86">
        <v>0</v>
      </c>
      <c r="L186" s="86">
        <v>0</v>
      </c>
      <c r="M186" s="86">
        <v>0</v>
      </c>
      <c r="N186" s="86">
        <v>0</v>
      </c>
      <c r="O186" s="84">
        <f t="shared" si="2"/>
        <v>54.3</v>
      </c>
      <c r="P186" s="83">
        <v>179</v>
      </c>
      <c r="Q186" s="94"/>
    </row>
    <row r="187" ht="14.25" spans="1:17">
      <c r="A187" s="83">
        <v>180</v>
      </c>
      <c r="B187" s="86" t="s">
        <v>379</v>
      </c>
      <c r="C187" s="4" t="s">
        <v>380</v>
      </c>
      <c r="D187" s="86">
        <v>0</v>
      </c>
      <c r="E187" s="86">
        <v>7</v>
      </c>
      <c r="F187" s="86">
        <v>2</v>
      </c>
      <c r="G187" s="86">
        <v>39.8</v>
      </c>
      <c r="H187" s="86">
        <v>5</v>
      </c>
      <c r="I187" s="86">
        <v>0</v>
      </c>
      <c r="J187" s="86">
        <v>0</v>
      </c>
      <c r="K187" s="86">
        <v>0</v>
      </c>
      <c r="L187" s="86">
        <v>0</v>
      </c>
      <c r="M187" s="86">
        <v>0.5</v>
      </c>
      <c r="N187" s="86">
        <v>0</v>
      </c>
      <c r="O187" s="84">
        <f t="shared" si="2"/>
        <v>54.3</v>
      </c>
      <c r="P187" s="83">
        <v>180</v>
      </c>
      <c r="Q187" s="94"/>
    </row>
    <row r="188" ht="14.25" spans="1:17">
      <c r="A188" s="83">
        <v>181</v>
      </c>
      <c r="B188" s="87" t="s">
        <v>381</v>
      </c>
      <c r="C188" s="87" t="s">
        <v>382</v>
      </c>
      <c r="D188" s="87">
        <v>0</v>
      </c>
      <c r="E188" s="87">
        <v>7</v>
      </c>
      <c r="F188" s="87">
        <v>2</v>
      </c>
      <c r="G188" s="87">
        <v>38.9</v>
      </c>
      <c r="H188" s="22">
        <v>5</v>
      </c>
      <c r="I188" s="87">
        <v>0</v>
      </c>
      <c r="J188" s="87">
        <v>0</v>
      </c>
      <c r="K188" s="87">
        <v>0</v>
      </c>
      <c r="L188" s="87">
        <v>0</v>
      </c>
      <c r="M188" s="83">
        <v>1.4</v>
      </c>
      <c r="N188" s="87">
        <v>0</v>
      </c>
      <c r="O188" s="84">
        <f t="shared" si="2"/>
        <v>54.3</v>
      </c>
      <c r="P188" s="83">
        <v>181</v>
      </c>
      <c r="Q188" s="94"/>
    </row>
    <row r="189" ht="14.25" spans="1:17">
      <c r="A189" s="83">
        <v>182</v>
      </c>
      <c r="B189" s="86" t="s">
        <v>383</v>
      </c>
      <c r="C189" s="4" t="s">
        <v>384</v>
      </c>
      <c r="D189" s="86">
        <v>1</v>
      </c>
      <c r="E189" s="86">
        <v>7</v>
      </c>
      <c r="F189" s="86">
        <v>2</v>
      </c>
      <c r="G189" s="86">
        <v>38.3</v>
      </c>
      <c r="H189" s="86">
        <v>5</v>
      </c>
      <c r="I189" s="86">
        <v>0</v>
      </c>
      <c r="J189" s="86">
        <v>0</v>
      </c>
      <c r="K189" s="86">
        <v>0</v>
      </c>
      <c r="L189" s="86">
        <v>0</v>
      </c>
      <c r="M189" s="86">
        <v>1</v>
      </c>
      <c r="N189" s="86">
        <v>0</v>
      </c>
      <c r="O189" s="84">
        <f t="shared" si="2"/>
        <v>54.3</v>
      </c>
      <c r="P189" s="83">
        <v>182</v>
      </c>
      <c r="Q189" s="94"/>
    </row>
    <row r="190" ht="14.25" spans="1:17">
      <c r="A190" s="83">
        <v>183</v>
      </c>
      <c r="B190" s="86" t="s">
        <v>385</v>
      </c>
      <c r="C190" s="4" t="s">
        <v>386</v>
      </c>
      <c r="D190" s="86">
        <v>1</v>
      </c>
      <c r="E190" s="86">
        <v>7</v>
      </c>
      <c r="F190" s="86">
        <v>2</v>
      </c>
      <c r="G190" s="86">
        <v>37.3</v>
      </c>
      <c r="H190" s="86">
        <v>5</v>
      </c>
      <c r="I190" s="86">
        <v>0</v>
      </c>
      <c r="J190" s="86">
        <v>0.5</v>
      </c>
      <c r="K190" s="86">
        <v>0</v>
      </c>
      <c r="L190" s="86">
        <v>0</v>
      </c>
      <c r="M190" s="86">
        <v>1.5</v>
      </c>
      <c r="N190" s="86">
        <v>0</v>
      </c>
      <c r="O190" s="84">
        <f t="shared" si="2"/>
        <v>54.3</v>
      </c>
      <c r="P190" s="83">
        <v>183</v>
      </c>
      <c r="Q190" s="94"/>
    </row>
    <row r="191" ht="14.25" spans="1:17">
      <c r="A191" s="83">
        <v>184</v>
      </c>
      <c r="B191" s="86" t="s">
        <v>387</v>
      </c>
      <c r="C191" s="4" t="s">
        <v>388</v>
      </c>
      <c r="D191" s="86">
        <v>0</v>
      </c>
      <c r="E191" s="86">
        <v>7</v>
      </c>
      <c r="F191" s="86">
        <v>2</v>
      </c>
      <c r="G191" s="86">
        <v>39.2</v>
      </c>
      <c r="H191" s="86">
        <v>5</v>
      </c>
      <c r="I191" s="86">
        <v>0</v>
      </c>
      <c r="J191" s="86">
        <v>0</v>
      </c>
      <c r="K191" s="86">
        <v>0</v>
      </c>
      <c r="L191" s="86">
        <v>0</v>
      </c>
      <c r="M191" s="86">
        <v>1</v>
      </c>
      <c r="N191" s="86">
        <v>0</v>
      </c>
      <c r="O191" s="84">
        <f t="shared" si="2"/>
        <v>54.2</v>
      </c>
      <c r="P191" s="83">
        <v>184</v>
      </c>
      <c r="Q191" s="94"/>
    </row>
    <row r="192" ht="14.25" spans="1:17">
      <c r="A192" s="83">
        <v>185</v>
      </c>
      <c r="B192" s="86" t="s">
        <v>389</v>
      </c>
      <c r="C192" s="4" t="s">
        <v>390</v>
      </c>
      <c r="D192" s="86">
        <v>0</v>
      </c>
      <c r="E192" s="86">
        <v>7</v>
      </c>
      <c r="F192" s="86">
        <v>2</v>
      </c>
      <c r="G192" s="86">
        <v>38</v>
      </c>
      <c r="H192" s="86">
        <v>5</v>
      </c>
      <c r="I192" s="86">
        <v>0</v>
      </c>
      <c r="J192" s="86">
        <v>0</v>
      </c>
      <c r="K192" s="86">
        <v>0</v>
      </c>
      <c r="L192" s="86">
        <v>0</v>
      </c>
      <c r="M192" s="86">
        <v>2.2</v>
      </c>
      <c r="N192" s="86">
        <v>0</v>
      </c>
      <c r="O192" s="84">
        <f t="shared" si="2"/>
        <v>54.2</v>
      </c>
      <c r="P192" s="83">
        <v>185</v>
      </c>
      <c r="Q192" s="94"/>
    </row>
    <row r="193" ht="14.25" spans="1:17">
      <c r="A193" s="83">
        <v>186</v>
      </c>
      <c r="B193" s="87" t="s">
        <v>391</v>
      </c>
      <c r="C193" s="87" t="s">
        <v>392</v>
      </c>
      <c r="D193" s="87">
        <v>1</v>
      </c>
      <c r="E193" s="87">
        <v>7</v>
      </c>
      <c r="F193" s="83">
        <v>2</v>
      </c>
      <c r="G193" s="22">
        <v>38.1</v>
      </c>
      <c r="H193" s="22">
        <v>5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84">
        <f t="shared" si="2"/>
        <v>54.1</v>
      </c>
      <c r="P193" s="83">
        <v>186</v>
      </c>
      <c r="Q193" s="94"/>
    </row>
    <row r="194" ht="14.25" spans="1:17">
      <c r="A194" s="83">
        <v>187</v>
      </c>
      <c r="B194" s="87" t="s">
        <v>393</v>
      </c>
      <c r="C194" s="87" t="s">
        <v>394</v>
      </c>
      <c r="D194" s="87">
        <v>0</v>
      </c>
      <c r="E194" s="87">
        <v>7</v>
      </c>
      <c r="F194" s="87">
        <v>2</v>
      </c>
      <c r="G194" s="87">
        <v>39.2</v>
      </c>
      <c r="H194" s="22">
        <v>5</v>
      </c>
      <c r="I194" s="87">
        <v>0</v>
      </c>
      <c r="J194" s="87">
        <v>0</v>
      </c>
      <c r="K194" s="87">
        <v>0</v>
      </c>
      <c r="L194" s="87">
        <v>0</v>
      </c>
      <c r="M194" s="87">
        <v>0.9</v>
      </c>
      <c r="N194" s="87">
        <v>0</v>
      </c>
      <c r="O194" s="84">
        <f t="shared" si="2"/>
        <v>54.1</v>
      </c>
      <c r="P194" s="83">
        <v>187</v>
      </c>
      <c r="Q194" s="94"/>
    </row>
    <row r="195" ht="14.25" spans="1:17">
      <c r="A195" s="83">
        <v>188</v>
      </c>
      <c r="B195" s="86" t="s">
        <v>395</v>
      </c>
      <c r="C195" s="4" t="s">
        <v>396</v>
      </c>
      <c r="D195" s="86">
        <v>1</v>
      </c>
      <c r="E195" s="86">
        <v>7.5</v>
      </c>
      <c r="F195" s="86">
        <v>2</v>
      </c>
      <c r="G195" s="86">
        <v>36.1</v>
      </c>
      <c r="H195" s="86">
        <v>5</v>
      </c>
      <c r="I195" s="86">
        <v>0</v>
      </c>
      <c r="J195" s="86">
        <v>0.5</v>
      </c>
      <c r="K195" s="86">
        <v>0</v>
      </c>
      <c r="L195" s="86">
        <v>0</v>
      </c>
      <c r="M195" s="86">
        <v>2</v>
      </c>
      <c r="N195" s="86">
        <v>0</v>
      </c>
      <c r="O195" s="84">
        <f t="shared" si="2"/>
        <v>54.1</v>
      </c>
      <c r="P195" s="83">
        <v>188</v>
      </c>
      <c r="Q195" s="94"/>
    </row>
    <row r="196" ht="14.25" spans="1:17">
      <c r="A196" s="83">
        <v>189</v>
      </c>
      <c r="B196" s="86" t="s">
        <v>397</v>
      </c>
      <c r="C196" s="4" t="s">
        <v>398</v>
      </c>
      <c r="D196" s="86">
        <v>0</v>
      </c>
      <c r="E196" s="86">
        <v>7</v>
      </c>
      <c r="F196" s="86">
        <v>2</v>
      </c>
      <c r="G196" s="86">
        <v>39.8</v>
      </c>
      <c r="H196" s="86">
        <v>5</v>
      </c>
      <c r="I196" s="86">
        <v>0</v>
      </c>
      <c r="J196" s="86">
        <v>0</v>
      </c>
      <c r="K196" s="86">
        <v>0</v>
      </c>
      <c r="L196" s="86">
        <v>0</v>
      </c>
      <c r="M196" s="86">
        <v>0.2</v>
      </c>
      <c r="N196" s="86">
        <v>0</v>
      </c>
      <c r="O196" s="84">
        <f t="shared" si="2"/>
        <v>54</v>
      </c>
      <c r="P196" s="83">
        <v>189</v>
      </c>
      <c r="Q196" s="94"/>
    </row>
    <row r="197" ht="14.25" spans="1:17">
      <c r="A197" s="83">
        <v>190</v>
      </c>
      <c r="B197" s="87" t="s">
        <v>399</v>
      </c>
      <c r="C197" s="87" t="s">
        <v>400</v>
      </c>
      <c r="D197" s="87">
        <v>0</v>
      </c>
      <c r="E197" s="87">
        <v>7</v>
      </c>
      <c r="F197" s="87">
        <v>2</v>
      </c>
      <c r="G197" s="87">
        <v>35.7</v>
      </c>
      <c r="H197" s="22">
        <v>5</v>
      </c>
      <c r="I197" s="87">
        <v>0</v>
      </c>
      <c r="J197" s="86">
        <v>0.5</v>
      </c>
      <c r="K197" s="87">
        <v>0</v>
      </c>
      <c r="L197" s="87">
        <v>0</v>
      </c>
      <c r="M197" s="87">
        <v>3.7</v>
      </c>
      <c r="N197" s="87">
        <v>0</v>
      </c>
      <c r="O197" s="84">
        <f t="shared" si="2"/>
        <v>53.9</v>
      </c>
      <c r="P197" s="83">
        <v>190</v>
      </c>
      <c r="Q197" s="94"/>
    </row>
    <row r="198" ht="14.25" spans="1:17">
      <c r="A198" s="83">
        <v>191</v>
      </c>
      <c r="B198" s="87" t="s">
        <v>401</v>
      </c>
      <c r="C198" s="87" t="s">
        <v>402</v>
      </c>
      <c r="D198" s="31">
        <v>0</v>
      </c>
      <c r="E198" s="87">
        <v>7</v>
      </c>
      <c r="F198" s="83">
        <v>2</v>
      </c>
      <c r="G198" s="22">
        <v>38</v>
      </c>
      <c r="H198" s="22">
        <v>5</v>
      </c>
      <c r="I198" s="31">
        <v>0.2</v>
      </c>
      <c r="J198" s="31">
        <v>0</v>
      </c>
      <c r="K198" s="31">
        <v>0</v>
      </c>
      <c r="L198" s="31">
        <v>0</v>
      </c>
      <c r="M198" s="31">
        <v>1.7</v>
      </c>
      <c r="N198" s="31">
        <v>0</v>
      </c>
      <c r="O198" s="84">
        <f t="shared" si="2"/>
        <v>53.9</v>
      </c>
      <c r="P198" s="83">
        <v>191</v>
      </c>
      <c r="Q198" s="94"/>
    </row>
    <row r="199" ht="14.25" spans="1:17">
      <c r="A199" s="83">
        <v>192</v>
      </c>
      <c r="B199" s="87" t="s">
        <v>403</v>
      </c>
      <c r="C199" s="87" t="s">
        <v>404</v>
      </c>
      <c r="D199" s="87">
        <v>0</v>
      </c>
      <c r="E199" s="87">
        <v>7</v>
      </c>
      <c r="F199" s="87">
        <v>2</v>
      </c>
      <c r="G199" s="87">
        <v>39.7</v>
      </c>
      <c r="H199" s="22">
        <v>5</v>
      </c>
      <c r="I199" s="87">
        <v>0</v>
      </c>
      <c r="J199" s="87">
        <v>0</v>
      </c>
      <c r="K199" s="87">
        <v>0</v>
      </c>
      <c r="L199" s="87">
        <v>0</v>
      </c>
      <c r="M199" s="87">
        <v>0.2</v>
      </c>
      <c r="N199" s="87">
        <v>0</v>
      </c>
      <c r="O199" s="84">
        <f t="shared" si="2"/>
        <v>53.9</v>
      </c>
      <c r="P199" s="83">
        <v>192</v>
      </c>
      <c r="Q199" s="94"/>
    </row>
    <row r="200" ht="14.25" spans="1:17">
      <c r="A200" s="83">
        <v>193</v>
      </c>
      <c r="B200" s="84" t="s">
        <v>405</v>
      </c>
      <c r="C200" s="85" t="s">
        <v>406</v>
      </c>
      <c r="D200" s="84">
        <v>0</v>
      </c>
      <c r="E200" s="84">
        <v>7</v>
      </c>
      <c r="F200" s="4">
        <v>2</v>
      </c>
      <c r="G200" s="84">
        <v>39.38</v>
      </c>
      <c r="H200" s="4">
        <v>5</v>
      </c>
      <c r="I200" s="84">
        <v>0.5</v>
      </c>
      <c r="J200" s="84">
        <v>0</v>
      </c>
      <c r="K200" s="84">
        <v>0</v>
      </c>
      <c r="L200" s="4">
        <v>0</v>
      </c>
      <c r="M200" s="84">
        <v>0</v>
      </c>
      <c r="N200" s="4">
        <v>0</v>
      </c>
      <c r="O200" s="84">
        <f t="shared" ref="O200:O263" si="3">SUM(D200:N200)</f>
        <v>53.88</v>
      </c>
      <c r="P200" s="83">
        <v>193</v>
      </c>
      <c r="Q200" s="94"/>
    </row>
    <row r="201" ht="14.25" spans="1:17">
      <c r="A201" s="83">
        <v>194</v>
      </c>
      <c r="B201" s="87" t="s">
        <v>407</v>
      </c>
      <c r="C201" s="87" t="s">
        <v>408</v>
      </c>
      <c r="D201" s="31">
        <v>0</v>
      </c>
      <c r="E201" s="87">
        <v>7</v>
      </c>
      <c r="F201" s="83">
        <v>2</v>
      </c>
      <c r="G201" s="22">
        <v>38.1</v>
      </c>
      <c r="H201" s="22">
        <v>5</v>
      </c>
      <c r="I201" s="31">
        <v>0</v>
      </c>
      <c r="J201" s="31">
        <v>0</v>
      </c>
      <c r="K201" s="31">
        <v>0</v>
      </c>
      <c r="L201" s="31">
        <v>0</v>
      </c>
      <c r="M201" s="92">
        <v>1.7</v>
      </c>
      <c r="N201" s="31">
        <v>0</v>
      </c>
      <c r="O201" s="84">
        <f t="shared" si="3"/>
        <v>53.8</v>
      </c>
      <c r="P201" s="83">
        <v>194</v>
      </c>
      <c r="Q201" s="94"/>
    </row>
    <row r="202" ht="14.25" spans="1:17">
      <c r="A202" s="83">
        <v>195</v>
      </c>
      <c r="B202" s="86" t="s">
        <v>409</v>
      </c>
      <c r="C202" s="4" t="s">
        <v>410</v>
      </c>
      <c r="D202" s="86">
        <v>0</v>
      </c>
      <c r="E202" s="86">
        <v>7</v>
      </c>
      <c r="F202" s="86">
        <v>2</v>
      </c>
      <c r="G202" s="86">
        <v>39.1</v>
      </c>
      <c r="H202" s="86">
        <v>5</v>
      </c>
      <c r="I202" s="86">
        <v>0</v>
      </c>
      <c r="J202" s="86">
        <v>0</v>
      </c>
      <c r="K202" s="86">
        <v>0</v>
      </c>
      <c r="L202" s="86">
        <v>0</v>
      </c>
      <c r="M202" s="86">
        <v>0.7</v>
      </c>
      <c r="N202" s="86">
        <v>0</v>
      </c>
      <c r="O202" s="84">
        <f t="shared" si="3"/>
        <v>53.8</v>
      </c>
      <c r="P202" s="83">
        <v>195</v>
      </c>
      <c r="Q202" s="94"/>
    </row>
    <row r="203" ht="14.25" spans="1:17">
      <c r="A203" s="83">
        <v>196</v>
      </c>
      <c r="B203" s="86" t="s">
        <v>411</v>
      </c>
      <c r="C203" s="4" t="s">
        <v>412</v>
      </c>
      <c r="D203" s="86">
        <v>1</v>
      </c>
      <c r="E203" s="86">
        <v>7</v>
      </c>
      <c r="F203" s="86">
        <v>2</v>
      </c>
      <c r="G203" s="86">
        <v>38.8</v>
      </c>
      <c r="H203" s="86">
        <v>5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86">
        <v>0</v>
      </c>
      <c r="O203" s="84">
        <f t="shared" si="3"/>
        <v>53.8</v>
      </c>
      <c r="P203" s="83">
        <v>196</v>
      </c>
      <c r="Q203" s="94"/>
    </row>
    <row r="204" ht="14.25" spans="1:17">
      <c r="A204" s="83">
        <v>197</v>
      </c>
      <c r="B204" s="86" t="s">
        <v>413</v>
      </c>
      <c r="C204" s="4" t="s">
        <v>414</v>
      </c>
      <c r="D204" s="86">
        <v>0</v>
      </c>
      <c r="E204" s="86">
        <v>7</v>
      </c>
      <c r="F204" s="86">
        <v>2</v>
      </c>
      <c r="G204" s="86">
        <v>38.3</v>
      </c>
      <c r="H204" s="86">
        <v>5</v>
      </c>
      <c r="I204" s="86">
        <v>0</v>
      </c>
      <c r="J204" s="86">
        <v>0</v>
      </c>
      <c r="K204" s="86">
        <v>0</v>
      </c>
      <c r="L204" s="86">
        <v>0</v>
      </c>
      <c r="M204" s="86">
        <v>1.5</v>
      </c>
      <c r="N204" s="86">
        <v>0</v>
      </c>
      <c r="O204" s="84">
        <f t="shared" si="3"/>
        <v>53.8</v>
      </c>
      <c r="P204" s="83">
        <v>197</v>
      </c>
      <c r="Q204" s="94"/>
    </row>
    <row r="205" ht="14.25" spans="1:17">
      <c r="A205" s="83">
        <v>198</v>
      </c>
      <c r="B205" s="86" t="s">
        <v>415</v>
      </c>
      <c r="C205" s="4" t="s">
        <v>416</v>
      </c>
      <c r="D205" s="86">
        <v>0</v>
      </c>
      <c r="E205" s="86">
        <v>7</v>
      </c>
      <c r="F205" s="86">
        <v>2</v>
      </c>
      <c r="G205" s="86">
        <v>36.7</v>
      </c>
      <c r="H205" s="86">
        <v>5</v>
      </c>
      <c r="I205" s="86">
        <v>0</v>
      </c>
      <c r="J205" s="86">
        <v>0</v>
      </c>
      <c r="K205" s="86">
        <v>0</v>
      </c>
      <c r="L205" s="86">
        <v>0</v>
      </c>
      <c r="M205" s="86">
        <v>3</v>
      </c>
      <c r="N205" s="86">
        <v>0</v>
      </c>
      <c r="O205" s="84">
        <f t="shared" si="3"/>
        <v>53.7</v>
      </c>
      <c r="P205" s="83">
        <v>198</v>
      </c>
      <c r="Q205" s="94"/>
    </row>
    <row r="206" ht="14.25" spans="1:17">
      <c r="A206" s="83">
        <v>199</v>
      </c>
      <c r="B206" s="86" t="s">
        <v>417</v>
      </c>
      <c r="C206" s="4" t="s">
        <v>418</v>
      </c>
      <c r="D206" s="86">
        <v>0</v>
      </c>
      <c r="E206" s="86">
        <v>7</v>
      </c>
      <c r="F206" s="86">
        <v>2</v>
      </c>
      <c r="G206" s="86">
        <v>36.7</v>
      </c>
      <c r="H206" s="86">
        <v>5</v>
      </c>
      <c r="I206" s="86">
        <v>0</v>
      </c>
      <c r="J206" s="86">
        <v>1</v>
      </c>
      <c r="K206" s="86">
        <v>0.5</v>
      </c>
      <c r="L206" s="86">
        <v>0</v>
      </c>
      <c r="M206" s="86">
        <v>1.5</v>
      </c>
      <c r="N206" s="86">
        <v>0</v>
      </c>
      <c r="O206" s="84">
        <f t="shared" si="3"/>
        <v>53.7</v>
      </c>
      <c r="P206" s="83">
        <v>199</v>
      </c>
      <c r="Q206" s="94"/>
    </row>
    <row r="207" ht="14.25" spans="1:17">
      <c r="A207" s="83">
        <v>200</v>
      </c>
      <c r="B207" s="87" t="s">
        <v>419</v>
      </c>
      <c r="C207" s="87" t="s">
        <v>420</v>
      </c>
      <c r="D207" s="87">
        <v>1</v>
      </c>
      <c r="E207" s="87">
        <v>7</v>
      </c>
      <c r="F207" s="83">
        <v>2</v>
      </c>
      <c r="G207" s="22">
        <v>37.4</v>
      </c>
      <c r="H207" s="22">
        <v>5</v>
      </c>
      <c r="I207" s="31">
        <v>0</v>
      </c>
      <c r="J207" s="31">
        <v>0</v>
      </c>
      <c r="K207" s="31">
        <v>0</v>
      </c>
      <c r="L207" s="31">
        <v>0</v>
      </c>
      <c r="M207" s="92">
        <v>1.2</v>
      </c>
      <c r="N207" s="31">
        <v>0</v>
      </c>
      <c r="O207" s="84">
        <f t="shared" si="3"/>
        <v>53.6</v>
      </c>
      <c r="P207" s="83">
        <v>200</v>
      </c>
      <c r="Q207" s="94"/>
    </row>
    <row r="208" ht="14.25" spans="1:17">
      <c r="A208" s="83">
        <v>201</v>
      </c>
      <c r="B208" s="87" t="s">
        <v>421</v>
      </c>
      <c r="C208" s="87" t="s">
        <v>422</v>
      </c>
      <c r="D208" s="87">
        <v>0</v>
      </c>
      <c r="E208" s="87">
        <v>7</v>
      </c>
      <c r="F208" s="87">
        <v>2</v>
      </c>
      <c r="G208" s="87">
        <v>38.9</v>
      </c>
      <c r="H208" s="22">
        <v>5</v>
      </c>
      <c r="I208" s="87">
        <v>0</v>
      </c>
      <c r="J208" s="87">
        <v>0</v>
      </c>
      <c r="K208" s="87">
        <v>0</v>
      </c>
      <c r="L208" s="87">
        <v>0</v>
      </c>
      <c r="M208" s="87">
        <v>0.7</v>
      </c>
      <c r="N208" s="87">
        <v>0</v>
      </c>
      <c r="O208" s="84">
        <f t="shared" si="3"/>
        <v>53.6</v>
      </c>
      <c r="P208" s="83">
        <v>201</v>
      </c>
      <c r="Q208" s="94"/>
    </row>
    <row r="209" ht="14.25" spans="1:17">
      <c r="A209" s="83">
        <v>202</v>
      </c>
      <c r="B209" s="84" t="s">
        <v>423</v>
      </c>
      <c r="C209" s="85" t="s">
        <v>424</v>
      </c>
      <c r="D209" s="84">
        <v>0</v>
      </c>
      <c r="E209" s="84">
        <v>7</v>
      </c>
      <c r="F209" s="4">
        <v>2</v>
      </c>
      <c r="G209" s="88">
        <v>38.5</v>
      </c>
      <c r="H209" s="4">
        <v>5</v>
      </c>
      <c r="I209" s="84">
        <v>1</v>
      </c>
      <c r="J209" s="84">
        <v>0</v>
      </c>
      <c r="K209" s="84">
        <v>0</v>
      </c>
      <c r="L209" s="84">
        <v>0</v>
      </c>
      <c r="M209" s="84">
        <v>0</v>
      </c>
      <c r="N209" s="4">
        <v>0</v>
      </c>
      <c r="O209" s="84">
        <f t="shared" si="3"/>
        <v>53.5</v>
      </c>
      <c r="P209" s="83">
        <v>202</v>
      </c>
      <c r="Q209" s="94"/>
    </row>
    <row r="210" ht="14.25" spans="1:17">
      <c r="A210" s="83">
        <v>203</v>
      </c>
      <c r="B210" s="87" t="s">
        <v>425</v>
      </c>
      <c r="C210" s="87" t="s">
        <v>426</v>
      </c>
      <c r="D210" s="87">
        <v>0</v>
      </c>
      <c r="E210" s="87">
        <v>7</v>
      </c>
      <c r="F210" s="87">
        <v>2</v>
      </c>
      <c r="G210" s="87">
        <v>39</v>
      </c>
      <c r="H210" s="22">
        <v>5</v>
      </c>
      <c r="I210" s="87">
        <v>0</v>
      </c>
      <c r="J210" s="87">
        <v>0</v>
      </c>
      <c r="K210" s="87">
        <v>0</v>
      </c>
      <c r="L210" s="87">
        <v>0</v>
      </c>
      <c r="M210" s="83">
        <v>0.5</v>
      </c>
      <c r="N210" s="87">
        <v>0</v>
      </c>
      <c r="O210" s="84">
        <f t="shared" si="3"/>
        <v>53.5</v>
      </c>
      <c r="P210" s="83">
        <v>203</v>
      </c>
      <c r="Q210" s="94"/>
    </row>
    <row r="211" ht="14.25" spans="1:17">
      <c r="A211" s="83">
        <v>204</v>
      </c>
      <c r="B211" s="86" t="s">
        <v>427</v>
      </c>
      <c r="C211" s="4" t="s">
        <v>428</v>
      </c>
      <c r="D211" s="86">
        <v>0</v>
      </c>
      <c r="E211" s="86">
        <v>7</v>
      </c>
      <c r="F211" s="86">
        <v>2</v>
      </c>
      <c r="G211" s="86">
        <v>38.3</v>
      </c>
      <c r="H211" s="86">
        <v>5</v>
      </c>
      <c r="I211" s="86">
        <v>0</v>
      </c>
      <c r="J211" s="86">
        <v>0</v>
      </c>
      <c r="K211" s="86">
        <v>0</v>
      </c>
      <c r="L211" s="86">
        <v>0</v>
      </c>
      <c r="M211" s="86">
        <v>1.2</v>
      </c>
      <c r="N211" s="86">
        <v>0</v>
      </c>
      <c r="O211" s="84">
        <f t="shared" si="3"/>
        <v>53.5</v>
      </c>
      <c r="P211" s="83">
        <v>204</v>
      </c>
      <c r="Q211" s="94"/>
    </row>
    <row r="212" ht="14.25" spans="1:17">
      <c r="A212" s="83">
        <v>205</v>
      </c>
      <c r="B212" s="86" t="s">
        <v>429</v>
      </c>
      <c r="C212" s="4" t="s">
        <v>430</v>
      </c>
      <c r="D212" s="86">
        <v>0</v>
      </c>
      <c r="E212" s="86">
        <v>7</v>
      </c>
      <c r="F212" s="86">
        <v>2</v>
      </c>
      <c r="G212" s="86">
        <v>38.3</v>
      </c>
      <c r="H212" s="86">
        <v>5</v>
      </c>
      <c r="I212" s="86">
        <v>0</v>
      </c>
      <c r="J212" s="86">
        <v>0</v>
      </c>
      <c r="K212" s="86">
        <v>0</v>
      </c>
      <c r="L212" s="86">
        <v>0</v>
      </c>
      <c r="M212" s="86">
        <v>1.2</v>
      </c>
      <c r="N212" s="86">
        <v>0</v>
      </c>
      <c r="O212" s="84">
        <f t="shared" si="3"/>
        <v>53.5</v>
      </c>
      <c r="P212" s="83">
        <v>205</v>
      </c>
      <c r="Q212" s="94"/>
    </row>
    <row r="213" ht="14.25" spans="1:17">
      <c r="A213" s="83">
        <v>206</v>
      </c>
      <c r="B213" s="86" t="s">
        <v>431</v>
      </c>
      <c r="C213" s="4" t="s">
        <v>432</v>
      </c>
      <c r="D213" s="86">
        <v>1</v>
      </c>
      <c r="E213" s="86">
        <v>7.5</v>
      </c>
      <c r="F213" s="86">
        <v>2</v>
      </c>
      <c r="G213" s="86">
        <v>35.8</v>
      </c>
      <c r="H213" s="86">
        <v>5</v>
      </c>
      <c r="I213" s="86">
        <v>0</v>
      </c>
      <c r="J213" s="86">
        <v>0</v>
      </c>
      <c r="K213" s="86">
        <v>0</v>
      </c>
      <c r="L213" s="86">
        <v>0</v>
      </c>
      <c r="M213" s="86">
        <v>2.2</v>
      </c>
      <c r="N213" s="86">
        <v>0</v>
      </c>
      <c r="O213" s="84">
        <f t="shared" si="3"/>
        <v>53.5</v>
      </c>
      <c r="P213" s="83">
        <v>206</v>
      </c>
      <c r="Q213" s="94"/>
    </row>
    <row r="214" ht="14.25" spans="1:17">
      <c r="A214" s="83">
        <v>207</v>
      </c>
      <c r="B214" s="86" t="s">
        <v>433</v>
      </c>
      <c r="C214" s="4" t="s">
        <v>434</v>
      </c>
      <c r="D214" s="86">
        <v>0</v>
      </c>
      <c r="E214" s="86">
        <v>7</v>
      </c>
      <c r="F214" s="86">
        <v>2</v>
      </c>
      <c r="G214" s="86">
        <v>36.8</v>
      </c>
      <c r="H214" s="86">
        <v>5</v>
      </c>
      <c r="I214" s="86">
        <v>0</v>
      </c>
      <c r="J214" s="86">
        <v>0</v>
      </c>
      <c r="K214" s="86">
        <v>0</v>
      </c>
      <c r="L214" s="86">
        <v>0</v>
      </c>
      <c r="M214" s="86">
        <v>2.7</v>
      </c>
      <c r="N214" s="86">
        <v>0</v>
      </c>
      <c r="O214" s="84">
        <f t="shared" si="3"/>
        <v>53.5</v>
      </c>
      <c r="P214" s="83">
        <v>207</v>
      </c>
      <c r="Q214" s="94"/>
    </row>
    <row r="215" ht="14.25" spans="1:17">
      <c r="A215" s="83">
        <v>208</v>
      </c>
      <c r="B215" s="87" t="s">
        <v>435</v>
      </c>
      <c r="C215" s="87" t="s">
        <v>436</v>
      </c>
      <c r="D215" s="87">
        <v>1</v>
      </c>
      <c r="E215" s="87">
        <v>7</v>
      </c>
      <c r="F215" s="87">
        <v>2</v>
      </c>
      <c r="G215" s="87">
        <v>36.2</v>
      </c>
      <c r="H215" s="22">
        <v>5</v>
      </c>
      <c r="I215" s="87">
        <v>0</v>
      </c>
      <c r="J215" s="87">
        <v>0.5</v>
      </c>
      <c r="K215" s="87">
        <v>0</v>
      </c>
      <c r="L215" s="87">
        <v>0</v>
      </c>
      <c r="M215" s="87">
        <v>1.7</v>
      </c>
      <c r="N215" s="87">
        <v>0</v>
      </c>
      <c r="O215" s="84">
        <f t="shared" si="3"/>
        <v>53.4</v>
      </c>
      <c r="P215" s="83">
        <v>208</v>
      </c>
      <c r="Q215" s="94"/>
    </row>
    <row r="216" ht="14.25" spans="1:17">
      <c r="A216" s="83">
        <v>209</v>
      </c>
      <c r="B216" s="87" t="s">
        <v>437</v>
      </c>
      <c r="C216" s="87" t="s">
        <v>438</v>
      </c>
      <c r="D216" s="31">
        <v>2</v>
      </c>
      <c r="E216" s="87">
        <v>7</v>
      </c>
      <c r="F216" s="87">
        <v>2</v>
      </c>
      <c r="G216" s="87">
        <v>34</v>
      </c>
      <c r="H216" s="22">
        <v>5</v>
      </c>
      <c r="I216" s="87">
        <v>0</v>
      </c>
      <c r="J216" s="87">
        <v>3</v>
      </c>
      <c r="K216" s="87">
        <v>0</v>
      </c>
      <c r="L216" s="87">
        <v>0</v>
      </c>
      <c r="M216" s="87">
        <v>0.4</v>
      </c>
      <c r="N216" s="87">
        <v>0</v>
      </c>
      <c r="O216" s="84">
        <f t="shared" si="3"/>
        <v>53.4</v>
      </c>
      <c r="P216" s="83">
        <v>209</v>
      </c>
      <c r="Q216" s="94"/>
    </row>
    <row r="217" ht="14.25" spans="1:17">
      <c r="A217" s="83">
        <v>210</v>
      </c>
      <c r="B217" s="95" t="s">
        <v>439</v>
      </c>
      <c r="C217" s="95" t="s">
        <v>440</v>
      </c>
      <c r="D217" s="93">
        <v>0</v>
      </c>
      <c r="E217" s="84">
        <v>7</v>
      </c>
      <c r="F217" s="4">
        <v>2</v>
      </c>
      <c r="G217" s="89">
        <v>39.1</v>
      </c>
      <c r="H217" s="4">
        <v>5</v>
      </c>
      <c r="I217" s="93">
        <v>0.2</v>
      </c>
      <c r="J217" s="93">
        <v>0</v>
      </c>
      <c r="K217" s="93">
        <v>0</v>
      </c>
      <c r="L217" s="93">
        <v>0</v>
      </c>
      <c r="M217" s="93">
        <v>0</v>
      </c>
      <c r="N217" s="4">
        <v>0</v>
      </c>
      <c r="O217" s="84">
        <f t="shared" si="3"/>
        <v>53.3</v>
      </c>
      <c r="P217" s="83">
        <v>210</v>
      </c>
      <c r="Q217" s="94"/>
    </row>
    <row r="218" ht="14.25" spans="1:17">
      <c r="A218" s="83">
        <v>211</v>
      </c>
      <c r="B218" s="86" t="s">
        <v>441</v>
      </c>
      <c r="C218" s="4" t="s">
        <v>442</v>
      </c>
      <c r="D218" s="86">
        <v>1</v>
      </c>
      <c r="E218" s="86">
        <v>7</v>
      </c>
      <c r="F218" s="86">
        <v>2</v>
      </c>
      <c r="G218" s="86">
        <v>36.1</v>
      </c>
      <c r="H218" s="86">
        <v>5</v>
      </c>
      <c r="I218" s="86">
        <v>0</v>
      </c>
      <c r="J218" s="86">
        <v>0.5</v>
      </c>
      <c r="K218" s="86">
        <v>0</v>
      </c>
      <c r="L218" s="86">
        <v>0</v>
      </c>
      <c r="M218" s="86">
        <v>1.7</v>
      </c>
      <c r="N218" s="86">
        <v>0</v>
      </c>
      <c r="O218" s="84">
        <f t="shared" si="3"/>
        <v>53.3</v>
      </c>
      <c r="P218" s="83">
        <v>211</v>
      </c>
      <c r="Q218" s="94"/>
    </row>
    <row r="219" ht="14.25" spans="1:17">
      <c r="A219" s="83">
        <v>212</v>
      </c>
      <c r="B219" s="87" t="s">
        <v>443</v>
      </c>
      <c r="C219" s="87" t="s">
        <v>444</v>
      </c>
      <c r="D219" s="87">
        <v>0</v>
      </c>
      <c r="E219" s="87">
        <v>7</v>
      </c>
      <c r="F219" s="87">
        <v>2</v>
      </c>
      <c r="G219" s="87">
        <v>37.1</v>
      </c>
      <c r="H219" s="22">
        <v>5</v>
      </c>
      <c r="I219" s="87">
        <v>0</v>
      </c>
      <c r="J219" s="87">
        <v>1</v>
      </c>
      <c r="K219" s="87">
        <v>0</v>
      </c>
      <c r="L219" s="87">
        <v>0</v>
      </c>
      <c r="M219" s="83">
        <v>1.2</v>
      </c>
      <c r="N219" s="87">
        <v>0</v>
      </c>
      <c r="O219" s="84">
        <f t="shared" si="3"/>
        <v>53.3</v>
      </c>
      <c r="P219" s="83">
        <v>212</v>
      </c>
      <c r="Q219" s="94"/>
    </row>
    <row r="220" ht="14.25" spans="1:17">
      <c r="A220" s="83">
        <v>213</v>
      </c>
      <c r="B220" s="86" t="s">
        <v>445</v>
      </c>
      <c r="C220" s="4" t="s">
        <v>446</v>
      </c>
      <c r="D220" s="86">
        <v>0</v>
      </c>
      <c r="E220" s="86">
        <v>7</v>
      </c>
      <c r="F220" s="86">
        <v>2</v>
      </c>
      <c r="G220" s="86">
        <v>38.3</v>
      </c>
      <c r="H220" s="86">
        <v>5</v>
      </c>
      <c r="I220" s="86">
        <v>0</v>
      </c>
      <c r="J220" s="86">
        <v>0</v>
      </c>
      <c r="K220" s="86">
        <v>0</v>
      </c>
      <c r="L220" s="86">
        <v>0</v>
      </c>
      <c r="M220" s="86">
        <v>1</v>
      </c>
      <c r="N220" s="86">
        <v>0</v>
      </c>
      <c r="O220" s="84">
        <f t="shared" si="3"/>
        <v>53.3</v>
      </c>
      <c r="P220" s="83">
        <v>213</v>
      </c>
      <c r="Q220" s="94"/>
    </row>
    <row r="221" ht="14.25" spans="1:17">
      <c r="A221" s="83">
        <v>214</v>
      </c>
      <c r="B221" s="87" t="s">
        <v>447</v>
      </c>
      <c r="C221" s="87" t="s">
        <v>448</v>
      </c>
      <c r="D221" s="87">
        <v>0</v>
      </c>
      <c r="E221" s="87">
        <v>7</v>
      </c>
      <c r="F221" s="87">
        <v>2</v>
      </c>
      <c r="G221" s="87">
        <v>38</v>
      </c>
      <c r="H221" s="22">
        <v>5</v>
      </c>
      <c r="I221" s="87">
        <v>0</v>
      </c>
      <c r="J221" s="87">
        <v>0</v>
      </c>
      <c r="K221" s="87">
        <v>0</v>
      </c>
      <c r="L221" s="87">
        <v>0</v>
      </c>
      <c r="M221" s="87">
        <v>1.2</v>
      </c>
      <c r="N221" s="87">
        <v>0</v>
      </c>
      <c r="O221" s="84">
        <f t="shared" si="3"/>
        <v>53.2</v>
      </c>
      <c r="P221" s="83">
        <v>214</v>
      </c>
      <c r="Q221" s="94"/>
    </row>
    <row r="222" ht="14.25" spans="1:17">
      <c r="A222" s="83">
        <v>215</v>
      </c>
      <c r="B222" s="87" t="s">
        <v>449</v>
      </c>
      <c r="C222" s="87" t="s">
        <v>450</v>
      </c>
      <c r="D222" s="87">
        <v>0</v>
      </c>
      <c r="E222" s="87">
        <v>7</v>
      </c>
      <c r="F222" s="87">
        <v>2</v>
      </c>
      <c r="G222" s="87">
        <v>38.5</v>
      </c>
      <c r="H222" s="22">
        <v>5</v>
      </c>
      <c r="I222" s="87">
        <v>0</v>
      </c>
      <c r="J222" s="87">
        <v>0</v>
      </c>
      <c r="K222" s="87">
        <v>0</v>
      </c>
      <c r="L222" s="87">
        <v>0</v>
      </c>
      <c r="M222" s="87">
        <v>0.7</v>
      </c>
      <c r="N222" s="87">
        <v>0</v>
      </c>
      <c r="O222" s="84">
        <f t="shared" si="3"/>
        <v>53.2</v>
      </c>
      <c r="P222" s="83">
        <v>215</v>
      </c>
      <c r="Q222" s="94"/>
    </row>
    <row r="223" ht="14.25" spans="1:17">
      <c r="A223" s="83">
        <v>216</v>
      </c>
      <c r="B223" s="86" t="s">
        <v>451</v>
      </c>
      <c r="C223" s="4" t="s">
        <v>452</v>
      </c>
      <c r="D223" s="86">
        <v>0</v>
      </c>
      <c r="E223" s="86">
        <v>7</v>
      </c>
      <c r="F223" s="86">
        <v>2</v>
      </c>
      <c r="G223" s="86">
        <v>39.1</v>
      </c>
      <c r="H223" s="86">
        <v>5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O223" s="84">
        <f t="shared" si="3"/>
        <v>53.1</v>
      </c>
      <c r="P223" s="83">
        <v>216</v>
      </c>
      <c r="Q223" s="94"/>
    </row>
    <row r="224" ht="14.25" spans="1:17">
      <c r="A224" s="83">
        <v>217</v>
      </c>
      <c r="B224" s="86" t="s">
        <v>453</v>
      </c>
      <c r="C224" s="4" t="s">
        <v>454</v>
      </c>
      <c r="D224" s="86">
        <v>0</v>
      </c>
      <c r="E224" s="86">
        <v>7</v>
      </c>
      <c r="F224" s="86">
        <v>2</v>
      </c>
      <c r="G224" s="86">
        <v>37.6</v>
      </c>
      <c r="H224" s="86">
        <v>5</v>
      </c>
      <c r="I224" s="86">
        <v>0</v>
      </c>
      <c r="J224" s="86">
        <v>0</v>
      </c>
      <c r="K224" s="86">
        <v>0</v>
      </c>
      <c r="L224" s="86">
        <v>0</v>
      </c>
      <c r="M224" s="86">
        <v>1.5</v>
      </c>
      <c r="N224" s="86">
        <v>0</v>
      </c>
      <c r="O224" s="84">
        <f t="shared" si="3"/>
        <v>53.1</v>
      </c>
      <c r="P224" s="83">
        <v>217</v>
      </c>
      <c r="Q224" s="94"/>
    </row>
    <row r="225" ht="14.25" spans="1:17">
      <c r="A225" s="83">
        <v>218</v>
      </c>
      <c r="B225" s="86" t="s">
        <v>455</v>
      </c>
      <c r="C225" s="4" t="s">
        <v>456</v>
      </c>
      <c r="D225" s="86">
        <v>0</v>
      </c>
      <c r="E225" s="86">
        <v>7</v>
      </c>
      <c r="F225" s="86">
        <v>2</v>
      </c>
      <c r="G225" s="86">
        <v>37.6</v>
      </c>
      <c r="H225" s="86">
        <v>5</v>
      </c>
      <c r="I225" s="86">
        <v>0</v>
      </c>
      <c r="J225" s="86">
        <v>0</v>
      </c>
      <c r="K225" s="86">
        <v>0</v>
      </c>
      <c r="L225" s="86">
        <v>0</v>
      </c>
      <c r="M225" s="86">
        <v>1.5</v>
      </c>
      <c r="N225" s="86">
        <v>0</v>
      </c>
      <c r="O225" s="84">
        <f t="shared" si="3"/>
        <v>53.1</v>
      </c>
      <c r="P225" s="83">
        <v>218</v>
      </c>
      <c r="Q225" s="94"/>
    </row>
    <row r="226" ht="14.25" spans="1:17">
      <c r="A226" s="83">
        <v>219</v>
      </c>
      <c r="B226" s="86" t="s">
        <v>457</v>
      </c>
      <c r="C226" s="4" t="s">
        <v>458</v>
      </c>
      <c r="D226" s="86">
        <v>0</v>
      </c>
      <c r="E226" s="86">
        <v>7</v>
      </c>
      <c r="F226" s="86">
        <v>2</v>
      </c>
      <c r="G226" s="86">
        <v>36.6</v>
      </c>
      <c r="H226" s="86">
        <v>5</v>
      </c>
      <c r="I226" s="86">
        <v>0</v>
      </c>
      <c r="J226" s="86">
        <v>0</v>
      </c>
      <c r="K226" s="86">
        <v>0</v>
      </c>
      <c r="L226" s="86">
        <v>0</v>
      </c>
      <c r="M226" s="86">
        <v>2.5</v>
      </c>
      <c r="N226" s="86">
        <v>0</v>
      </c>
      <c r="O226" s="84">
        <f t="shared" si="3"/>
        <v>53.1</v>
      </c>
      <c r="P226" s="83">
        <v>219</v>
      </c>
      <c r="Q226" s="94"/>
    </row>
    <row r="227" ht="14.25" spans="1:17">
      <c r="A227" s="83">
        <v>220</v>
      </c>
      <c r="B227" s="87" t="s">
        <v>459</v>
      </c>
      <c r="C227" s="87" t="s">
        <v>460</v>
      </c>
      <c r="D227" s="87">
        <v>0</v>
      </c>
      <c r="E227" s="87">
        <v>7</v>
      </c>
      <c r="F227" s="87">
        <v>2</v>
      </c>
      <c r="G227" s="87">
        <v>37.2</v>
      </c>
      <c r="H227" s="22">
        <v>5</v>
      </c>
      <c r="I227" s="87">
        <v>0</v>
      </c>
      <c r="J227" s="87">
        <v>0</v>
      </c>
      <c r="K227" s="87">
        <v>0</v>
      </c>
      <c r="L227" s="87">
        <v>0</v>
      </c>
      <c r="M227" s="87">
        <v>1.9</v>
      </c>
      <c r="N227" s="87">
        <v>0</v>
      </c>
      <c r="O227" s="84">
        <f t="shared" si="3"/>
        <v>53.1</v>
      </c>
      <c r="P227" s="83">
        <v>220</v>
      </c>
      <c r="Q227" s="94"/>
    </row>
    <row r="228" ht="14.25" spans="1:17">
      <c r="A228" s="83">
        <v>221</v>
      </c>
      <c r="B228" s="84" t="s">
        <v>461</v>
      </c>
      <c r="C228" s="85" t="s">
        <v>462</v>
      </c>
      <c r="D228" s="84">
        <v>0</v>
      </c>
      <c r="E228" s="84">
        <v>7</v>
      </c>
      <c r="F228" s="4">
        <v>2</v>
      </c>
      <c r="G228" s="84">
        <v>38</v>
      </c>
      <c r="H228" s="4">
        <v>5</v>
      </c>
      <c r="I228" s="84">
        <v>0.5</v>
      </c>
      <c r="J228" s="84">
        <v>0</v>
      </c>
      <c r="K228" s="84">
        <v>0</v>
      </c>
      <c r="L228" s="4">
        <v>0</v>
      </c>
      <c r="M228" s="84">
        <v>0.5</v>
      </c>
      <c r="N228" s="4">
        <v>0</v>
      </c>
      <c r="O228" s="84">
        <f t="shared" si="3"/>
        <v>53</v>
      </c>
      <c r="P228" s="83">
        <v>221</v>
      </c>
      <c r="Q228" s="94"/>
    </row>
    <row r="229" ht="14.25" spans="1:17">
      <c r="A229" s="83">
        <v>222</v>
      </c>
      <c r="B229" s="87" t="s">
        <v>463</v>
      </c>
      <c r="C229" s="87" t="s">
        <v>464</v>
      </c>
      <c r="D229" s="87">
        <v>0</v>
      </c>
      <c r="E229" s="87">
        <v>7</v>
      </c>
      <c r="F229" s="87">
        <v>2</v>
      </c>
      <c r="G229" s="87">
        <v>37.2</v>
      </c>
      <c r="H229" s="22">
        <v>5</v>
      </c>
      <c r="I229" s="87">
        <v>0</v>
      </c>
      <c r="J229" s="87">
        <v>0</v>
      </c>
      <c r="K229" s="87">
        <v>0</v>
      </c>
      <c r="L229" s="87">
        <v>0</v>
      </c>
      <c r="M229" s="87">
        <v>1.8</v>
      </c>
      <c r="N229" s="87">
        <v>0</v>
      </c>
      <c r="O229" s="84">
        <f t="shared" si="3"/>
        <v>53</v>
      </c>
      <c r="P229" s="83">
        <v>222</v>
      </c>
      <c r="Q229" s="94"/>
    </row>
    <row r="230" ht="14.25" spans="1:17">
      <c r="A230" s="83">
        <v>223</v>
      </c>
      <c r="B230" s="86" t="s">
        <v>465</v>
      </c>
      <c r="C230" s="4" t="s">
        <v>466</v>
      </c>
      <c r="D230" s="86">
        <v>0</v>
      </c>
      <c r="E230" s="86">
        <v>7</v>
      </c>
      <c r="F230" s="86">
        <v>2</v>
      </c>
      <c r="G230" s="86">
        <v>37.3</v>
      </c>
      <c r="H230" s="86">
        <v>5</v>
      </c>
      <c r="I230" s="86">
        <v>0</v>
      </c>
      <c r="J230" s="86">
        <v>0</v>
      </c>
      <c r="K230" s="86">
        <v>0</v>
      </c>
      <c r="L230" s="86">
        <v>0</v>
      </c>
      <c r="M230" s="86">
        <v>1.7</v>
      </c>
      <c r="N230" s="86">
        <v>0</v>
      </c>
      <c r="O230" s="84">
        <f t="shared" si="3"/>
        <v>53</v>
      </c>
      <c r="P230" s="83">
        <v>223</v>
      </c>
      <c r="Q230" s="94"/>
    </row>
    <row r="231" ht="14.25" spans="1:17">
      <c r="A231" s="83">
        <v>224</v>
      </c>
      <c r="B231" s="86" t="s">
        <v>467</v>
      </c>
      <c r="C231" s="4" t="s">
        <v>468</v>
      </c>
      <c r="D231" s="86">
        <v>1</v>
      </c>
      <c r="E231" s="86">
        <v>7</v>
      </c>
      <c r="F231" s="86">
        <v>2</v>
      </c>
      <c r="G231" s="86">
        <v>35.5</v>
      </c>
      <c r="H231" s="86">
        <v>5</v>
      </c>
      <c r="I231" s="86">
        <v>0</v>
      </c>
      <c r="J231" s="86">
        <v>2</v>
      </c>
      <c r="K231" s="86">
        <v>0</v>
      </c>
      <c r="L231" s="86">
        <v>0</v>
      </c>
      <c r="M231" s="86">
        <v>0.5</v>
      </c>
      <c r="N231" s="86">
        <v>0</v>
      </c>
      <c r="O231" s="84">
        <f t="shared" si="3"/>
        <v>53</v>
      </c>
      <c r="P231" s="83">
        <v>224</v>
      </c>
      <c r="Q231" s="94"/>
    </row>
    <row r="232" ht="14.25" spans="1:17">
      <c r="A232" s="83">
        <v>225</v>
      </c>
      <c r="B232" s="87" t="s">
        <v>469</v>
      </c>
      <c r="C232" s="87" t="s">
        <v>470</v>
      </c>
      <c r="D232" s="87">
        <v>0</v>
      </c>
      <c r="E232" s="87">
        <v>7</v>
      </c>
      <c r="F232" s="87">
        <v>2</v>
      </c>
      <c r="G232" s="87">
        <v>37.2</v>
      </c>
      <c r="H232" s="22">
        <v>5</v>
      </c>
      <c r="I232" s="87">
        <v>0</v>
      </c>
      <c r="J232" s="87">
        <v>0</v>
      </c>
      <c r="K232" s="87">
        <v>0</v>
      </c>
      <c r="L232" s="87">
        <v>0</v>
      </c>
      <c r="M232" s="87">
        <v>1.7</v>
      </c>
      <c r="N232" s="87">
        <v>0</v>
      </c>
      <c r="O232" s="84">
        <f t="shared" si="3"/>
        <v>52.9</v>
      </c>
      <c r="P232" s="83">
        <v>225</v>
      </c>
      <c r="Q232" s="94"/>
    </row>
    <row r="233" ht="14.25" spans="1:17">
      <c r="A233" s="83">
        <v>226</v>
      </c>
      <c r="B233" s="86" t="s">
        <v>471</v>
      </c>
      <c r="C233" s="4" t="s">
        <v>472</v>
      </c>
      <c r="D233" s="86">
        <v>0</v>
      </c>
      <c r="E233" s="86">
        <v>7</v>
      </c>
      <c r="F233" s="86">
        <v>2</v>
      </c>
      <c r="G233" s="86">
        <v>37.7</v>
      </c>
      <c r="H233" s="86">
        <v>5</v>
      </c>
      <c r="I233" s="86">
        <v>0</v>
      </c>
      <c r="J233" s="86">
        <v>0</v>
      </c>
      <c r="K233" s="86">
        <v>0</v>
      </c>
      <c r="L233" s="86">
        <v>0</v>
      </c>
      <c r="M233" s="86">
        <v>1.2</v>
      </c>
      <c r="N233" s="86">
        <v>0</v>
      </c>
      <c r="O233" s="84">
        <f t="shared" si="3"/>
        <v>52.9</v>
      </c>
      <c r="P233" s="83">
        <v>226</v>
      </c>
      <c r="Q233" s="94"/>
    </row>
    <row r="234" ht="14.25" spans="1:17">
      <c r="A234" s="83">
        <v>227</v>
      </c>
      <c r="B234" s="86" t="s">
        <v>473</v>
      </c>
      <c r="C234" s="4" t="s">
        <v>474</v>
      </c>
      <c r="D234" s="86">
        <v>0</v>
      </c>
      <c r="E234" s="86">
        <v>7</v>
      </c>
      <c r="F234" s="86">
        <v>2</v>
      </c>
      <c r="G234" s="86">
        <v>37.2</v>
      </c>
      <c r="H234" s="86">
        <v>5</v>
      </c>
      <c r="I234" s="86">
        <v>0</v>
      </c>
      <c r="J234" s="86">
        <v>0</v>
      </c>
      <c r="K234" s="86">
        <v>0</v>
      </c>
      <c r="L234" s="86">
        <v>0</v>
      </c>
      <c r="M234" s="86">
        <v>1.7</v>
      </c>
      <c r="N234" s="86">
        <v>0</v>
      </c>
      <c r="O234" s="84">
        <f t="shared" si="3"/>
        <v>52.9</v>
      </c>
      <c r="P234" s="83">
        <v>227</v>
      </c>
      <c r="Q234" s="94"/>
    </row>
    <row r="235" ht="14.25" spans="1:17">
      <c r="A235" s="83">
        <v>228</v>
      </c>
      <c r="B235" s="86" t="s">
        <v>475</v>
      </c>
      <c r="C235" s="4" t="s">
        <v>476</v>
      </c>
      <c r="D235" s="86">
        <v>0</v>
      </c>
      <c r="E235" s="86">
        <v>7</v>
      </c>
      <c r="F235" s="86">
        <v>2</v>
      </c>
      <c r="G235" s="86">
        <v>36.7</v>
      </c>
      <c r="H235" s="86">
        <v>5</v>
      </c>
      <c r="I235" s="86">
        <v>0</v>
      </c>
      <c r="J235" s="86">
        <v>0</v>
      </c>
      <c r="K235" s="86">
        <v>0</v>
      </c>
      <c r="L235" s="86">
        <v>0</v>
      </c>
      <c r="M235" s="86">
        <v>2.2</v>
      </c>
      <c r="N235" s="86">
        <v>0</v>
      </c>
      <c r="O235" s="84">
        <f t="shared" si="3"/>
        <v>52.9</v>
      </c>
      <c r="P235" s="83">
        <v>228</v>
      </c>
      <c r="Q235" s="94"/>
    </row>
    <row r="236" ht="14.25" spans="1:17">
      <c r="A236" s="83">
        <v>229</v>
      </c>
      <c r="B236" s="95" t="s">
        <v>477</v>
      </c>
      <c r="C236" s="95" t="s">
        <v>478</v>
      </c>
      <c r="D236" s="93">
        <v>0</v>
      </c>
      <c r="E236" s="84">
        <v>7</v>
      </c>
      <c r="F236" s="4">
        <v>2</v>
      </c>
      <c r="G236" s="89">
        <v>37.9</v>
      </c>
      <c r="H236" s="4">
        <v>5</v>
      </c>
      <c r="I236" s="93">
        <v>1</v>
      </c>
      <c r="J236" s="93">
        <v>0</v>
      </c>
      <c r="K236" s="93">
        <v>0</v>
      </c>
      <c r="L236" s="93">
        <v>0</v>
      </c>
      <c r="M236" s="93">
        <v>0</v>
      </c>
      <c r="N236" s="4">
        <v>0</v>
      </c>
      <c r="O236" s="84">
        <f t="shared" si="3"/>
        <v>52.9</v>
      </c>
      <c r="P236" s="83">
        <v>229</v>
      </c>
      <c r="Q236" s="94"/>
    </row>
    <row r="237" ht="14.25" spans="1:17">
      <c r="A237" s="83">
        <v>230</v>
      </c>
      <c r="B237" s="84" t="s">
        <v>479</v>
      </c>
      <c r="C237" s="85" t="s">
        <v>480</v>
      </c>
      <c r="D237" s="84">
        <v>0</v>
      </c>
      <c r="E237" s="84">
        <v>7</v>
      </c>
      <c r="F237" s="4">
        <v>2</v>
      </c>
      <c r="G237" s="88">
        <v>37.6</v>
      </c>
      <c r="H237" s="4">
        <v>5</v>
      </c>
      <c r="I237" s="84">
        <v>1.2</v>
      </c>
      <c r="J237" s="84">
        <v>0</v>
      </c>
      <c r="K237" s="84">
        <v>0</v>
      </c>
      <c r="L237" s="93">
        <v>0</v>
      </c>
      <c r="M237" s="84">
        <v>0</v>
      </c>
      <c r="N237" s="4">
        <v>0</v>
      </c>
      <c r="O237" s="84">
        <f t="shared" si="3"/>
        <v>52.8</v>
      </c>
      <c r="P237" s="83">
        <v>230</v>
      </c>
      <c r="Q237" s="94"/>
    </row>
    <row r="238" ht="14.25" spans="1:17">
      <c r="A238" s="83">
        <v>231</v>
      </c>
      <c r="B238" s="87" t="s">
        <v>481</v>
      </c>
      <c r="C238" s="87" t="s">
        <v>482</v>
      </c>
      <c r="D238" s="87">
        <v>0</v>
      </c>
      <c r="E238" s="87">
        <v>7</v>
      </c>
      <c r="F238" s="87">
        <v>2</v>
      </c>
      <c r="G238" s="87">
        <v>36.4</v>
      </c>
      <c r="H238" s="22">
        <v>5</v>
      </c>
      <c r="I238" s="87">
        <v>0</v>
      </c>
      <c r="J238" s="87">
        <v>0</v>
      </c>
      <c r="K238" s="87">
        <v>0</v>
      </c>
      <c r="L238" s="87">
        <v>0</v>
      </c>
      <c r="M238" s="83">
        <v>2.4</v>
      </c>
      <c r="N238" s="87">
        <v>0</v>
      </c>
      <c r="O238" s="84">
        <f t="shared" si="3"/>
        <v>52.8</v>
      </c>
      <c r="P238" s="83">
        <v>231</v>
      </c>
      <c r="Q238" s="94"/>
    </row>
    <row r="239" ht="14.25" spans="1:17">
      <c r="A239" s="83">
        <v>232</v>
      </c>
      <c r="B239" s="87" t="s">
        <v>483</v>
      </c>
      <c r="C239" s="87" t="s">
        <v>484</v>
      </c>
      <c r="D239" s="87">
        <v>1</v>
      </c>
      <c r="E239" s="87">
        <v>7</v>
      </c>
      <c r="F239" s="87">
        <v>2</v>
      </c>
      <c r="G239" s="87">
        <v>32.8</v>
      </c>
      <c r="H239" s="22">
        <v>5</v>
      </c>
      <c r="I239" s="87">
        <v>0</v>
      </c>
      <c r="J239" s="87">
        <v>0</v>
      </c>
      <c r="K239" s="87">
        <v>0</v>
      </c>
      <c r="L239" s="87">
        <v>0</v>
      </c>
      <c r="M239" s="87">
        <v>5</v>
      </c>
      <c r="N239" s="87">
        <v>0</v>
      </c>
      <c r="O239" s="84">
        <f t="shared" si="3"/>
        <v>52.8</v>
      </c>
      <c r="P239" s="83">
        <v>232</v>
      </c>
      <c r="Q239" s="94"/>
    </row>
    <row r="240" ht="14.25" spans="1:17">
      <c r="A240" s="83">
        <v>233</v>
      </c>
      <c r="B240" s="87" t="s">
        <v>485</v>
      </c>
      <c r="C240" s="87" t="s">
        <v>486</v>
      </c>
      <c r="D240" s="87">
        <v>0</v>
      </c>
      <c r="E240" s="87">
        <v>7</v>
      </c>
      <c r="F240" s="87">
        <v>2</v>
      </c>
      <c r="G240" s="87">
        <v>36.8</v>
      </c>
      <c r="H240" s="22">
        <v>5</v>
      </c>
      <c r="I240" s="87">
        <v>0</v>
      </c>
      <c r="J240" s="87">
        <v>0</v>
      </c>
      <c r="K240" s="87">
        <v>0</v>
      </c>
      <c r="L240" s="87">
        <v>0</v>
      </c>
      <c r="M240" s="83">
        <v>2</v>
      </c>
      <c r="N240" s="87">
        <v>0</v>
      </c>
      <c r="O240" s="84">
        <f t="shared" si="3"/>
        <v>52.8</v>
      </c>
      <c r="P240" s="83">
        <v>233</v>
      </c>
      <c r="Q240" s="94"/>
    </row>
    <row r="241" ht="14.25" spans="1:17">
      <c r="A241" s="83">
        <v>234</v>
      </c>
      <c r="B241" s="86" t="s">
        <v>487</v>
      </c>
      <c r="C241" s="4" t="s">
        <v>488</v>
      </c>
      <c r="D241" s="86">
        <v>1</v>
      </c>
      <c r="E241" s="86">
        <v>7.2</v>
      </c>
      <c r="F241" s="86">
        <v>2</v>
      </c>
      <c r="G241" s="86">
        <v>35.1</v>
      </c>
      <c r="H241" s="86">
        <v>5</v>
      </c>
      <c r="I241" s="86">
        <v>0</v>
      </c>
      <c r="J241" s="86">
        <v>2</v>
      </c>
      <c r="K241" s="86">
        <v>0</v>
      </c>
      <c r="L241" s="86">
        <v>0</v>
      </c>
      <c r="M241" s="86">
        <v>0.5</v>
      </c>
      <c r="N241" s="86">
        <v>0</v>
      </c>
      <c r="O241" s="84">
        <f t="shared" si="3"/>
        <v>52.8</v>
      </c>
      <c r="P241" s="83">
        <v>234</v>
      </c>
      <c r="Q241" s="94"/>
    </row>
    <row r="242" ht="14.25" spans="1:17">
      <c r="A242" s="83">
        <v>235</v>
      </c>
      <c r="B242" s="84" t="s">
        <v>489</v>
      </c>
      <c r="C242" s="85" t="s">
        <v>490</v>
      </c>
      <c r="D242" s="84">
        <v>0</v>
      </c>
      <c r="E242" s="84">
        <v>7</v>
      </c>
      <c r="F242" s="4">
        <v>2</v>
      </c>
      <c r="G242" s="84">
        <v>37.25</v>
      </c>
      <c r="H242" s="4">
        <v>5</v>
      </c>
      <c r="I242" s="84">
        <v>1.5</v>
      </c>
      <c r="J242" s="84">
        <v>0</v>
      </c>
      <c r="K242" s="84">
        <v>0</v>
      </c>
      <c r="L242" s="4">
        <v>0</v>
      </c>
      <c r="M242" s="84">
        <v>0</v>
      </c>
      <c r="N242" s="4">
        <v>0</v>
      </c>
      <c r="O242" s="84">
        <f t="shared" si="3"/>
        <v>52.75</v>
      </c>
      <c r="P242" s="83">
        <v>235</v>
      </c>
      <c r="Q242" s="94"/>
    </row>
    <row r="243" ht="14.25" spans="1:17">
      <c r="A243" s="83">
        <v>236</v>
      </c>
      <c r="B243" s="86" t="s">
        <v>491</v>
      </c>
      <c r="C243" s="4" t="s">
        <v>492</v>
      </c>
      <c r="D243" s="86">
        <v>0</v>
      </c>
      <c r="E243" s="86">
        <v>7</v>
      </c>
      <c r="F243" s="86">
        <v>2</v>
      </c>
      <c r="G243" s="86">
        <v>38.7</v>
      </c>
      <c r="H243" s="86">
        <v>5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86">
        <v>0</v>
      </c>
      <c r="O243" s="84">
        <f t="shared" si="3"/>
        <v>52.7</v>
      </c>
      <c r="P243" s="83">
        <v>236</v>
      </c>
      <c r="Q243" s="94"/>
    </row>
    <row r="244" ht="14.25" spans="1:17">
      <c r="A244" s="83">
        <v>237</v>
      </c>
      <c r="B244" s="87" t="s">
        <v>493</v>
      </c>
      <c r="C244" s="87" t="s">
        <v>494</v>
      </c>
      <c r="D244" s="87">
        <v>0</v>
      </c>
      <c r="E244" s="87">
        <v>7</v>
      </c>
      <c r="F244" s="87">
        <v>2</v>
      </c>
      <c r="G244" s="87">
        <v>36.9</v>
      </c>
      <c r="H244" s="22">
        <v>5</v>
      </c>
      <c r="I244" s="87">
        <v>0</v>
      </c>
      <c r="J244" s="87">
        <v>0</v>
      </c>
      <c r="K244" s="87">
        <v>0</v>
      </c>
      <c r="L244" s="87">
        <v>0</v>
      </c>
      <c r="M244" s="87">
        <v>1.7</v>
      </c>
      <c r="N244" s="87">
        <v>0</v>
      </c>
      <c r="O244" s="84">
        <f t="shared" si="3"/>
        <v>52.6</v>
      </c>
      <c r="P244" s="83">
        <v>237</v>
      </c>
      <c r="Q244" s="94"/>
    </row>
    <row r="245" ht="14.25" spans="1:17">
      <c r="A245" s="83">
        <v>238</v>
      </c>
      <c r="B245" s="87" t="s">
        <v>495</v>
      </c>
      <c r="C245" s="87" t="s">
        <v>496</v>
      </c>
      <c r="D245" s="31">
        <v>1</v>
      </c>
      <c r="E245" s="87">
        <v>7</v>
      </c>
      <c r="F245" s="87">
        <v>2</v>
      </c>
      <c r="G245" s="87">
        <v>35.1</v>
      </c>
      <c r="H245" s="22">
        <v>5</v>
      </c>
      <c r="I245" s="87">
        <v>1</v>
      </c>
      <c r="J245" s="87">
        <v>0</v>
      </c>
      <c r="K245" s="87">
        <v>0</v>
      </c>
      <c r="L245" s="87">
        <v>0</v>
      </c>
      <c r="M245" s="87">
        <v>1.4</v>
      </c>
      <c r="N245" s="87">
        <v>0</v>
      </c>
      <c r="O245" s="84">
        <f t="shared" si="3"/>
        <v>52.5</v>
      </c>
      <c r="P245" s="83">
        <v>238</v>
      </c>
      <c r="Q245" s="94"/>
    </row>
    <row r="246" ht="14.25" spans="1:17">
      <c r="A246" s="83">
        <v>239</v>
      </c>
      <c r="B246" s="87" t="s">
        <v>497</v>
      </c>
      <c r="C246" s="87" t="s">
        <v>498</v>
      </c>
      <c r="D246" s="87">
        <v>0</v>
      </c>
      <c r="E246" s="87">
        <v>7</v>
      </c>
      <c r="F246" s="87">
        <v>2</v>
      </c>
      <c r="G246" s="87">
        <v>37.8</v>
      </c>
      <c r="H246" s="22">
        <v>5</v>
      </c>
      <c r="I246" s="87">
        <v>0</v>
      </c>
      <c r="J246" s="87">
        <v>0</v>
      </c>
      <c r="K246" s="87">
        <v>0</v>
      </c>
      <c r="L246" s="87">
        <v>0</v>
      </c>
      <c r="M246" s="87">
        <v>0.7</v>
      </c>
      <c r="N246" s="87">
        <v>0</v>
      </c>
      <c r="O246" s="84">
        <f t="shared" si="3"/>
        <v>52.5</v>
      </c>
      <c r="P246" s="83">
        <v>239</v>
      </c>
      <c r="Q246" s="94"/>
    </row>
    <row r="247" ht="14.25" spans="1:17">
      <c r="A247" s="83">
        <v>240</v>
      </c>
      <c r="B247" s="95" t="s">
        <v>499</v>
      </c>
      <c r="C247" s="95" t="s">
        <v>500</v>
      </c>
      <c r="D247" s="93">
        <v>0</v>
      </c>
      <c r="E247" s="84">
        <v>7</v>
      </c>
      <c r="F247" s="4">
        <v>2</v>
      </c>
      <c r="G247" s="89">
        <v>36.5</v>
      </c>
      <c r="H247" s="4">
        <v>5</v>
      </c>
      <c r="I247" s="93">
        <v>2</v>
      </c>
      <c r="J247" s="93">
        <v>0</v>
      </c>
      <c r="K247" s="93">
        <v>0</v>
      </c>
      <c r="L247" s="93">
        <v>0</v>
      </c>
      <c r="M247" s="93">
        <v>0</v>
      </c>
      <c r="N247" s="4">
        <v>0</v>
      </c>
      <c r="O247" s="84">
        <f t="shared" si="3"/>
        <v>52.5</v>
      </c>
      <c r="P247" s="83">
        <v>240</v>
      </c>
      <c r="Q247" s="94"/>
    </row>
    <row r="248" ht="14.25" spans="1:17">
      <c r="A248" s="83">
        <v>241</v>
      </c>
      <c r="B248" s="86" t="s">
        <v>501</v>
      </c>
      <c r="C248" s="4" t="s">
        <v>502</v>
      </c>
      <c r="D248" s="86">
        <v>0</v>
      </c>
      <c r="E248" s="86">
        <v>7.2</v>
      </c>
      <c r="F248" s="86">
        <v>2</v>
      </c>
      <c r="G248" s="86">
        <v>36.3</v>
      </c>
      <c r="H248" s="86">
        <v>5</v>
      </c>
      <c r="I248" s="86">
        <v>0</v>
      </c>
      <c r="J248" s="86">
        <v>0</v>
      </c>
      <c r="K248" s="86">
        <v>0</v>
      </c>
      <c r="L248" s="86">
        <v>0</v>
      </c>
      <c r="M248" s="86">
        <v>2</v>
      </c>
      <c r="N248" s="86">
        <v>0</v>
      </c>
      <c r="O248" s="84">
        <f t="shared" si="3"/>
        <v>52.5</v>
      </c>
      <c r="P248" s="83">
        <v>241</v>
      </c>
      <c r="Q248" s="94"/>
    </row>
    <row r="249" ht="14.25" spans="1:17">
      <c r="A249" s="83">
        <v>242</v>
      </c>
      <c r="B249" s="87" t="s">
        <v>503</v>
      </c>
      <c r="C249" s="87" t="s">
        <v>504</v>
      </c>
      <c r="D249" s="87">
        <v>0</v>
      </c>
      <c r="E249" s="87">
        <v>7</v>
      </c>
      <c r="F249" s="87">
        <v>2</v>
      </c>
      <c r="G249" s="87">
        <v>35.7</v>
      </c>
      <c r="H249" s="22">
        <v>5</v>
      </c>
      <c r="I249" s="87">
        <v>0</v>
      </c>
      <c r="J249" s="87">
        <v>0</v>
      </c>
      <c r="K249" s="87">
        <v>0</v>
      </c>
      <c r="L249" s="87">
        <v>0</v>
      </c>
      <c r="M249" s="87">
        <v>2.7</v>
      </c>
      <c r="N249" s="87">
        <v>0</v>
      </c>
      <c r="O249" s="84">
        <f t="shared" si="3"/>
        <v>52.4</v>
      </c>
      <c r="P249" s="83">
        <v>242</v>
      </c>
      <c r="Q249" s="94"/>
    </row>
    <row r="250" ht="14.25" spans="1:17">
      <c r="A250" s="83">
        <v>243</v>
      </c>
      <c r="B250" s="86" t="s">
        <v>505</v>
      </c>
      <c r="C250" s="4" t="s">
        <v>506</v>
      </c>
      <c r="D250" s="86">
        <v>0</v>
      </c>
      <c r="E250" s="86">
        <v>7</v>
      </c>
      <c r="F250" s="86">
        <v>2</v>
      </c>
      <c r="G250" s="86">
        <v>37.7</v>
      </c>
      <c r="H250" s="86">
        <v>5</v>
      </c>
      <c r="I250" s="86">
        <v>0</v>
      </c>
      <c r="J250" s="86">
        <v>0</v>
      </c>
      <c r="K250" s="86">
        <v>0</v>
      </c>
      <c r="L250" s="86">
        <v>0</v>
      </c>
      <c r="M250" s="86">
        <v>0.7</v>
      </c>
      <c r="N250" s="86">
        <v>0</v>
      </c>
      <c r="O250" s="84">
        <f t="shared" si="3"/>
        <v>52.4</v>
      </c>
      <c r="P250" s="83">
        <v>243</v>
      </c>
      <c r="Q250" s="94"/>
    </row>
    <row r="251" ht="14.25" spans="1:17">
      <c r="A251" s="83">
        <v>244</v>
      </c>
      <c r="B251" s="87" t="s">
        <v>507</v>
      </c>
      <c r="C251" s="87" t="s">
        <v>508</v>
      </c>
      <c r="D251" s="87">
        <v>0</v>
      </c>
      <c r="E251" s="87">
        <v>7</v>
      </c>
      <c r="F251" s="87">
        <v>2</v>
      </c>
      <c r="G251" s="87">
        <v>37.1</v>
      </c>
      <c r="H251" s="22">
        <v>5</v>
      </c>
      <c r="I251" s="87">
        <v>0</v>
      </c>
      <c r="J251" s="87">
        <v>0</v>
      </c>
      <c r="K251" s="87">
        <v>0</v>
      </c>
      <c r="L251" s="87">
        <v>0</v>
      </c>
      <c r="M251" s="87">
        <v>1.2</v>
      </c>
      <c r="N251" s="87">
        <v>0</v>
      </c>
      <c r="O251" s="84">
        <f t="shared" si="3"/>
        <v>52.3</v>
      </c>
      <c r="P251" s="83">
        <v>244</v>
      </c>
      <c r="Q251" s="94"/>
    </row>
    <row r="252" ht="14.25" spans="1:17">
      <c r="A252" s="83">
        <v>245</v>
      </c>
      <c r="B252" s="87" t="s">
        <v>509</v>
      </c>
      <c r="C252" s="87" t="s">
        <v>510</v>
      </c>
      <c r="D252" s="87">
        <v>1</v>
      </c>
      <c r="E252" s="87">
        <v>7</v>
      </c>
      <c r="F252" s="87">
        <v>2</v>
      </c>
      <c r="G252" s="87">
        <v>35.6</v>
      </c>
      <c r="H252" s="22">
        <v>5</v>
      </c>
      <c r="I252" s="87">
        <v>0</v>
      </c>
      <c r="J252" s="87">
        <v>0.5</v>
      </c>
      <c r="K252" s="87">
        <v>0</v>
      </c>
      <c r="L252" s="87">
        <v>0</v>
      </c>
      <c r="M252" s="87">
        <v>1.2</v>
      </c>
      <c r="N252" s="87">
        <v>0</v>
      </c>
      <c r="O252" s="84">
        <f t="shared" si="3"/>
        <v>52.3</v>
      </c>
      <c r="P252" s="83">
        <v>245</v>
      </c>
      <c r="Q252" s="94"/>
    </row>
    <row r="253" ht="14.25" spans="1:17">
      <c r="A253" s="83">
        <v>246</v>
      </c>
      <c r="B253" s="87" t="s">
        <v>511</v>
      </c>
      <c r="C253" s="87" t="s">
        <v>288</v>
      </c>
      <c r="D253" s="31">
        <v>2</v>
      </c>
      <c r="E253" s="87">
        <v>7</v>
      </c>
      <c r="F253" s="87">
        <v>2</v>
      </c>
      <c r="G253" s="87">
        <v>33.7</v>
      </c>
      <c r="H253" s="22">
        <v>5</v>
      </c>
      <c r="I253" s="87">
        <v>0</v>
      </c>
      <c r="J253" s="87">
        <v>1</v>
      </c>
      <c r="K253" s="87">
        <v>0</v>
      </c>
      <c r="L253" s="87">
        <v>0.5</v>
      </c>
      <c r="M253" s="86">
        <v>1.1</v>
      </c>
      <c r="N253" s="87">
        <v>0</v>
      </c>
      <c r="O253" s="84">
        <f t="shared" si="3"/>
        <v>52.3</v>
      </c>
      <c r="P253" s="83">
        <v>246</v>
      </c>
      <c r="Q253" s="94"/>
    </row>
    <row r="254" ht="14.25" spans="1:17">
      <c r="A254" s="83">
        <v>247</v>
      </c>
      <c r="B254" s="86" t="s">
        <v>512</v>
      </c>
      <c r="C254" s="4" t="s">
        <v>513</v>
      </c>
      <c r="D254" s="86">
        <v>0</v>
      </c>
      <c r="E254" s="86">
        <v>7</v>
      </c>
      <c r="F254" s="86">
        <v>2</v>
      </c>
      <c r="G254" s="86">
        <v>37.8</v>
      </c>
      <c r="H254" s="86">
        <v>5</v>
      </c>
      <c r="I254" s="86">
        <v>0</v>
      </c>
      <c r="J254" s="86">
        <v>0</v>
      </c>
      <c r="K254" s="86">
        <v>0</v>
      </c>
      <c r="L254" s="86">
        <v>0</v>
      </c>
      <c r="M254" s="86">
        <v>0.5</v>
      </c>
      <c r="N254" s="86">
        <v>0</v>
      </c>
      <c r="O254" s="84">
        <f t="shared" si="3"/>
        <v>52.3</v>
      </c>
      <c r="P254" s="83">
        <v>247</v>
      </c>
      <c r="Q254" s="94"/>
    </row>
    <row r="255" ht="14.25" spans="1:17">
      <c r="A255" s="83">
        <v>248</v>
      </c>
      <c r="B255" s="86" t="s">
        <v>514</v>
      </c>
      <c r="C255" s="4" t="s">
        <v>515</v>
      </c>
      <c r="D255" s="86">
        <v>0</v>
      </c>
      <c r="E255" s="86">
        <v>7.2</v>
      </c>
      <c r="F255" s="86">
        <v>2</v>
      </c>
      <c r="G255" s="86">
        <v>37.1</v>
      </c>
      <c r="H255" s="86">
        <v>5</v>
      </c>
      <c r="I255" s="86">
        <v>0.5</v>
      </c>
      <c r="J255" s="86">
        <v>0</v>
      </c>
      <c r="K255" s="86">
        <v>0</v>
      </c>
      <c r="L255" s="86">
        <v>0</v>
      </c>
      <c r="M255" s="86">
        <v>0.5</v>
      </c>
      <c r="N255" s="86">
        <v>0</v>
      </c>
      <c r="O255" s="84">
        <f t="shared" si="3"/>
        <v>52.3</v>
      </c>
      <c r="P255" s="83">
        <v>248</v>
      </c>
      <c r="Q255" s="94"/>
    </row>
    <row r="256" ht="14.25" spans="1:17">
      <c r="A256" s="83">
        <v>249</v>
      </c>
      <c r="B256" s="95" t="s">
        <v>516</v>
      </c>
      <c r="C256" s="95" t="s">
        <v>517</v>
      </c>
      <c r="D256" s="93">
        <v>0</v>
      </c>
      <c r="E256" s="84">
        <v>7</v>
      </c>
      <c r="F256" s="4">
        <v>2</v>
      </c>
      <c r="G256" s="89">
        <v>35.5</v>
      </c>
      <c r="H256" s="4">
        <v>5</v>
      </c>
      <c r="I256" s="93">
        <v>2.7</v>
      </c>
      <c r="J256" s="93">
        <v>0</v>
      </c>
      <c r="K256" s="93">
        <v>0</v>
      </c>
      <c r="L256" s="93">
        <v>0</v>
      </c>
      <c r="M256" s="93">
        <v>0</v>
      </c>
      <c r="N256" s="4">
        <v>0</v>
      </c>
      <c r="O256" s="84">
        <f t="shared" si="3"/>
        <v>52.2</v>
      </c>
      <c r="P256" s="83">
        <v>249</v>
      </c>
      <c r="Q256" s="94"/>
    </row>
    <row r="257" ht="14.25" spans="1:17">
      <c r="A257" s="83">
        <v>250</v>
      </c>
      <c r="B257" s="84" t="s">
        <v>518</v>
      </c>
      <c r="C257" s="85" t="s">
        <v>519</v>
      </c>
      <c r="D257" s="84">
        <v>0</v>
      </c>
      <c r="E257" s="84">
        <v>7</v>
      </c>
      <c r="F257" s="4">
        <v>2</v>
      </c>
      <c r="G257" s="88">
        <v>37.2</v>
      </c>
      <c r="H257" s="4">
        <v>5</v>
      </c>
      <c r="I257" s="84">
        <v>1</v>
      </c>
      <c r="J257" s="84">
        <v>0</v>
      </c>
      <c r="K257" s="84">
        <v>0</v>
      </c>
      <c r="L257" s="84">
        <v>0</v>
      </c>
      <c r="M257" s="84">
        <v>0</v>
      </c>
      <c r="N257" s="4">
        <v>0</v>
      </c>
      <c r="O257" s="84">
        <f t="shared" si="3"/>
        <v>52.2</v>
      </c>
      <c r="P257" s="83">
        <v>250</v>
      </c>
      <c r="Q257" s="94"/>
    </row>
    <row r="258" ht="14.25" spans="1:17">
      <c r="A258" s="83">
        <v>251</v>
      </c>
      <c r="B258" s="87" t="s">
        <v>520</v>
      </c>
      <c r="C258" s="87" t="s">
        <v>521</v>
      </c>
      <c r="D258" s="87">
        <v>0</v>
      </c>
      <c r="E258" s="87">
        <v>7</v>
      </c>
      <c r="F258" s="87">
        <v>2</v>
      </c>
      <c r="G258" s="87">
        <v>35.1</v>
      </c>
      <c r="H258" s="22">
        <v>5</v>
      </c>
      <c r="I258" s="87">
        <v>0</v>
      </c>
      <c r="J258" s="87">
        <v>0</v>
      </c>
      <c r="K258" s="87">
        <v>0</v>
      </c>
      <c r="L258" s="87">
        <v>0.5</v>
      </c>
      <c r="M258" s="87">
        <v>2.6</v>
      </c>
      <c r="N258" s="87">
        <v>0</v>
      </c>
      <c r="O258" s="84">
        <f t="shared" si="3"/>
        <v>52.2</v>
      </c>
      <c r="P258" s="83">
        <v>251</v>
      </c>
      <c r="Q258" s="94"/>
    </row>
    <row r="259" ht="14.25" spans="1:17">
      <c r="A259" s="83">
        <v>252</v>
      </c>
      <c r="B259" s="86" t="s">
        <v>522</v>
      </c>
      <c r="C259" s="4" t="s">
        <v>523</v>
      </c>
      <c r="D259" s="86">
        <v>3</v>
      </c>
      <c r="E259" s="86">
        <v>7</v>
      </c>
      <c r="F259" s="86">
        <v>2</v>
      </c>
      <c r="G259" s="86">
        <v>27.7</v>
      </c>
      <c r="H259" s="86">
        <v>5</v>
      </c>
      <c r="I259" s="86">
        <v>2</v>
      </c>
      <c r="J259" s="86">
        <v>2</v>
      </c>
      <c r="K259" s="86">
        <v>1</v>
      </c>
      <c r="L259" s="86">
        <v>0</v>
      </c>
      <c r="M259" s="86">
        <v>2.5</v>
      </c>
      <c r="N259" s="86">
        <v>0</v>
      </c>
      <c r="O259" s="84">
        <f t="shared" si="3"/>
        <v>52.2</v>
      </c>
      <c r="P259" s="83">
        <v>252</v>
      </c>
      <c r="Q259" s="94"/>
    </row>
    <row r="260" ht="14.25" spans="1:17">
      <c r="A260" s="83">
        <v>253</v>
      </c>
      <c r="B260" s="87" t="s">
        <v>524</v>
      </c>
      <c r="C260" s="87" t="s">
        <v>525</v>
      </c>
      <c r="D260" s="87">
        <v>1</v>
      </c>
      <c r="E260" s="87">
        <v>7</v>
      </c>
      <c r="F260" s="87">
        <v>2</v>
      </c>
      <c r="G260" s="87">
        <v>36.3</v>
      </c>
      <c r="H260" s="22">
        <v>5</v>
      </c>
      <c r="I260" s="87">
        <v>0</v>
      </c>
      <c r="J260" s="87">
        <v>0</v>
      </c>
      <c r="K260" s="87">
        <v>0</v>
      </c>
      <c r="L260" s="87">
        <v>0</v>
      </c>
      <c r="M260" s="87">
        <v>0.9</v>
      </c>
      <c r="N260" s="87">
        <v>0</v>
      </c>
      <c r="O260" s="84">
        <f t="shared" si="3"/>
        <v>52.2</v>
      </c>
      <c r="P260" s="83">
        <v>253</v>
      </c>
      <c r="Q260" s="94"/>
    </row>
    <row r="261" ht="14.25" spans="1:17">
      <c r="A261" s="83">
        <v>254</v>
      </c>
      <c r="B261" s="87" t="s">
        <v>526</v>
      </c>
      <c r="C261" s="87" t="s">
        <v>527</v>
      </c>
      <c r="D261" s="31">
        <v>0</v>
      </c>
      <c r="E261" s="87">
        <v>7</v>
      </c>
      <c r="F261" s="83">
        <v>2</v>
      </c>
      <c r="G261" s="22">
        <v>37.9</v>
      </c>
      <c r="H261" s="22">
        <v>5</v>
      </c>
      <c r="I261" s="31">
        <v>0</v>
      </c>
      <c r="J261" s="31">
        <v>0</v>
      </c>
      <c r="K261" s="31">
        <v>0</v>
      </c>
      <c r="L261" s="31">
        <v>0</v>
      </c>
      <c r="M261" s="31">
        <v>0.2</v>
      </c>
      <c r="N261" s="31">
        <v>0</v>
      </c>
      <c r="O261" s="84">
        <f t="shared" si="3"/>
        <v>52.1</v>
      </c>
      <c r="P261" s="83">
        <v>254</v>
      </c>
      <c r="Q261" s="94"/>
    </row>
    <row r="262" ht="14.25" spans="1:17">
      <c r="A262" s="83">
        <v>255</v>
      </c>
      <c r="B262" s="86" t="s">
        <v>528</v>
      </c>
      <c r="C262" s="4" t="s">
        <v>529</v>
      </c>
      <c r="D262" s="86">
        <v>0</v>
      </c>
      <c r="E262" s="86">
        <v>7</v>
      </c>
      <c r="F262" s="86">
        <v>2</v>
      </c>
      <c r="G262" s="86">
        <v>36.6</v>
      </c>
      <c r="H262" s="86">
        <v>5</v>
      </c>
      <c r="I262" s="86">
        <v>0</v>
      </c>
      <c r="J262" s="86">
        <v>0</v>
      </c>
      <c r="K262" s="86">
        <v>0</v>
      </c>
      <c r="L262" s="86">
        <v>0</v>
      </c>
      <c r="M262" s="86">
        <v>1.5</v>
      </c>
      <c r="N262" s="86">
        <v>0</v>
      </c>
      <c r="O262" s="84">
        <f t="shared" si="3"/>
        <v>52.1</v>
      </c>
      <c r="P262" s="83">
        <v>255</v>
      </c>
      <c r="Q262" s="94"/>
    </row>
    <row r="263" ht="14.25" spans="1:17">
      <c r="A263" s="83">
        <v>256</v>
      </c>
      <c r="B263" s="86" t="s">
        <v>530</v>
      </c>
      <c r="C263" s="4" t="s">
        <v>531</v>
      </c>
      <c r="D263" s="86">
        <v>1</v>
      </c>
      <c r="E263" s="86">
        <v>7</v>
      </c>
      <c r="F263" s="86">
        <v>2</v>
      </c>
      <c r="G263" s="86">
        <v>35.6</v>
      </c>
      <c r="H263" s="86">
        <v>5</v>
      </c>
      <c r="I263" s="86">
        <v>0</v>
      </c>
      <c r="J263" s="86">
        <v>0</v>
      </c>
      <c r="K263" s="86">
        <v>0</v>
      </c>
      <c r="L263" s="86">
        <v>0</v>
      </c>
      <c r="M263" s="86">
        <v>1.5</v>
      </c>
      <c r="N263" s="86">
        <v>0</v>
      </c>
      <c r="O263" s="84">
        <f t="shared" si="3"/>
        <v>52.1</v>
      </c>
      <c r="P263" s="83">
        <v>256</v>
      </c>
      <c r="Q263" s="94"/>
    </row>
    <row r="264" ht="14.25" spans="1:17">
      <c r="A264" s="83">
        <v>257</v>
      </c>
      <c r="B264" s="86" t="s">
        <v>532</v>
      </c>
      <c r="C264" s="4" t="s">
        <v>533</v>
      </c>
      <c r="D264" s="86">
        <v>0</v>
      </c>
      <c r="E264" s="86">
        <v>7</v>
      </c>
      <c r="F264" s="86">
        <v>2</v>
      </c>
      <c r="G264" s="86">
        <v>36.1</v>
      </c>
      <c r="H264" s="86">
        <v>5</v>
      </c>
      <c r="I264" s="86">
        <v>0</v>
      </c>
      <c r="J264" s="86">
        <v>0.5</v>
      </c>
      <c r="K264" s="86">
        <v>0</v>
      </c>
      <c r="L264" s="86">
        <v>0</v>
      </c>
      <c r="M264" s="86">
        <v>1.5</v>
      </c>
      <c r="N264" s="86">
        <v>0</v>
      </c>
      <c r="O264" s="84">
        <f t="shared" ref="O264:O327" si="4">SUM(D264:N264)</f>
        <v>52.1</v>
      </c>
      <c r="P264" s="83">
        <v>257</v>
      </c>
      <c r="Q264" s="94"/>
    </row>
    <row r="265" ht="14.25" spans="1:17">
      <c r="A265" s="83">
        <v>258</v>
      </c>
      <c r="B265" s="95" t="s">
        <v>534</v>
      </c>
      <c r="C265" s="95" t="s">
        <v>535</v>
      </c>
      <c r="D265" s="93">
        <v>0</v>
      </c>
      <c r="E265" s="84">
        <v>7</v>
      </c>
      <c r="F265" s="4">
        <v>2</v>
      </c>
      <c r="G265" s="89">
        <v>37.1</v>
      </c>
      <c r="H265" s="4">
        <v>5</v>
      </c>
      <c r="I265" s="93">
        <v>0.9</v>
      </c>
      <c r="J265" s="93">
        <v>0</v>
      </c>
      <c r="K265" s="93">
        <v>0</v>
      </c>
      <c r="L265" s="93">
        <v>0</v>
      </c>
      <c r="M265" s="93">
        <v>0</v>
      </c>
      <c r="N265" s="4">
        <v>0</v>
      </c>
      <c r="O265" s="84">
        <f t="shared" si="4"/>
        <v>52</v>
      </c>
      <c r="P265" s="83">
        <v>258</v>
      </c>
      <c r="Q265" s="94"/>
    </row>
    <row r="266" ht="14.25" spans="1:17">
      <c r="A266" s="83">
        <v>259</v>
      </c>
      <c r="B266" s="87" t="s">
        <v>536</v>
      </c>
      <c r="C266" s="87" t="s">
        <v>537</v>
      </c>
      <c r="D266" s="87">
        <v>0</v>
      </c>
      <c r="E266" s="87">
        <v>7</v>
      </c>
      <c r="F266" s="87">
        <v>2</v>
      </c>
      <c r="G266" s="87">
        <v>34.6</v>
      </c>
      <c r="H266" s="22">
        <v>5</v>
      </c>
      <c r="I266" s="87">
        <v>0</v>
      </c>
      <c r="J266" s="87">
        <v>0.5</v>
      </c>
      <c r="K266" s="87">
        <v>0</v>
      </c>
      <c r="L266" s="87">
        <v>0</v>
      </c>
      <c r="M266" s="83">
        <v>2.9</v>
      </c>
      <c r="N266" s="87">
        <v>0</v>
      </c>
      <c r="O266" s="84">
        <f t="shared" si="4"/>
        <v>52</v>
      </c>
      <c r="P266" s="83">
        <v>259</v>
      </c>
      <c r="Q266" s="94"/>
    </row>
    <row r="267" ht="14.25" spans="1:17">
      <c r="A267" s="83">
        <v>260</v>
      </c>
      <c r="B267" s="87" t="s">
        <v>538</v>
      </c>
      <c r="C267" s="87" t="s">
        <v>539</v>
      </c>
      <c r="D267" s="87">
        <v>0</v>
      </c>
      <c r="E267" s="87">
        <v>7</v>
      </c>
      <c r="F267" s="87">
        <v>2</v>
      </c>
      <c r="G267" s="87">
        <v>32</v>
      </c>
      <c r="H267" s="22">
        <v>5</v>
      </c>
      <c r="I267" s="87">
        <v>0</v>
      </c>
      <c r="J267" s="87">
        <v>0</v>
      </c>
      <c r="K267" s="87">
        <v>0</v>
      </c>
      <c r="L267" s="87">
        <v>0</v>
      </c>
      <c r="M267" s="86">
        <v>1</v>
      </c>
      <c r="N267" s="87">
        <v>5</v>
      </c>
      <c r="O267" s="84">
        <f t="shared" si="4"/>
        <v>52</v>
      </c>
      <c r="P267" s="83">
        <v>260</v>
      </c>
      <c r="Q267" s="94"/>
    </row>
    <row r="268" ht="14.25" spans="1:17">
      <c r="A268" s="83">
        <v>261</v>
      </c>
      <c r="B268" s="86" t="s">
        <v>540</v>
      </c>
      <c r="C268" s="4" t="s">
        <v>541</v>
      </c>
      <c r="D268" s="86">
        <v>0</v>
      </c>
      <c r="E268" s="86">
        <v>7</v>
      </c>
      <c r="F268" s="86">
        <v>2</v>
      </c>
      <c r="G268" s="86">
        <v>35.9</v>
      </c>
      <c r="H268" s="86">
        <v>5</v>
      </c>
      <c r="I268" s="86">
        <v>0</v>
      </c>
      <c r="J268" s="86">
        <v>0</v>
      </c>
      <c r="K268" s="86">
        <v>0</v>
      </c>
      <c r="L268" s="86">
        <v>0</v>
      </c>
      <c r="M268" s="86">
        <v>2</v>
      </c>
      <c r="N268" s="86">
        <v>0</v>
      </c>
      <c r="O268" s="84">
        <f t="shared" si="4"/>
        <v>51.9</v>
      </c>
      <c r="P268" s="83">
        <v>261</v>
      </c>
      <c r="Q268" s="94"/>
    </row>
    <row r="269" ht="14.25" spans="1:17">
      <c r="A269" s="83">
        <v>262</v>
      </c>
      <c r="B269" s="87" t="s">
        <v>542</v>
      </c>
      <c r="C269" s="87" t="s">
        <v>543</v>
      </c>
      <c r="D269" s="87">
        <v>1</v>
      </c>
      <c r="E269" s="87">
        <v>7</v>
      </c>
      <c r="F269" s="87">
        <v>2</v>
      </c>
      <c r="G269" s="87">
        <v>31.4</v>
      </c>
      <c r="H269" s="22">
        <v>5</v>
      </c>
      <c r="I269" s="86">
        <v>3.2</v>
      </c>
      <c r="J269" s="86">
        <v>0.5</v>
      </c>
      <c r="K269" s="87">
        <v>0</v>
      </c>
      <c r="L269" s="87">
        <v>0</v>
      </c>
      <c r="M269" s="87">
        <v>1.7</v>
      </c>
      <c r="N269" s="87">
        <v>0</v>
      </c>
      <c r="O269" s="84">
        <f t="shared" si="4"/>
        <v>51.8</v>
      </c>
      <c r="P269" s="83">
        <v>262</v>
      </c>
      <c r="Q269" s="94"/>
    </row>
    <row r="270" ht="14.25" spans="1:17">
      <c r="A270" s="83">
        <v>263</v>
      </c>
      <c r="B270" s="86" t="s">
        <v>544</v>
      </c>
      <c r="C270" s="4" t="s">
        <v>545</v>
      </c>
      <c r="D270" s="86">
        <v>0</v>
      </c>
      <c r="E270" s="86">
        <v>7</v>
      </c>
      <c r="F270" s="86">
        <v>2</v>
      </c>
      <c r="G270" s="86">
        <v>37.1</v>
      </c>
      <c r="H270" s="86">
        <v>5</v>
      </c>
      <c r="I270" s="86">
        <v>0</v>
      </c>
      <c r="J270" s="86">
        <v>0</v>
      </c>
      <c r="K270" s="86">
        <v>0</v>
      </c>
      <c r="L270" s="86">
        <v>0</v>
      </c>
      <c r="M270" s="86">
        <v>0.7</v>
      </c>
      <c r="N270" s="86">
        <v>0</v>
      </c>
      <c r="O270" s="84">
        <f t="shared" si="4"/>
        <v>51.8</v>
      </c>
      <c r="P270" s="83">
        <v>263</v>
      </c>
      <c r="Q270" s="94"/>
    </row>
    <row r="271" ht="14.25" spans="1:17">
      <c r="A271" s="83">
        <v>264</v>
      </c>
      <c r="B271" s="87" t="s">
        <v>546</v>
      </c>
      <c r="C271" s="87" t="s">
        <v>547</v>
      </c>
      <c r="D271" s="87">
        <v>1</v>
      </c>
      <c r="E271" s="87">
        <v>7</v>
      </c>
      <c r="F271" s="83">
        <v>2</v>
      </c>
      <c r="G271" s="22">
        <v>34.8</v>
      </c>
      <c r="H271" s="22">
        <v>5</v>
      </c>
      <c r="I271" s="31">
        <v>0</v>
      </c>
      <c r="J271" s="31">
        <v>0</v>
      </c>
      <c r="K271" s="31">
        <v>0</v>
      </c>
      <c r="L271" s="31">
        <v>0</v>
      </c>
      <c r="M271" s="92">
        <v>2</v>
      </c>
      <c r="N271" s="31">
        <v>0</v>
      </c>
      <c r="O271" s="84">
        <f t="shared" si="4"/>
        <v>51.8</v>
      </c>
      <c r="P271" s="83">
        <v>264</v>
      </c>
      <c r="Q271" s="94"/>
    </row>
    <row r="272" ht="14.25" spans="1:17">
      <c r="A272" s="83">
        <v>265</v>
      </c>
      <c r="B272" s="87" t="s">
        <v>548</v>
      </c>
      <c r="C272" s="87" t="s">
        <v>549</v>
      </c>
      <c r="D272" s="87">
        <v>0</v>
      </c>
      <c r="E272" s="87">
        <v>7</v>
      </c>
      <c r="F272" s="87">
        <v>2</v>
      </c>
      <c r="G272" s="87">
        <v>33.3</v>
      </c>
      <c r="H272" s="22">
        <v>5</v>
      </c>
      <c r="I272" s="87">
        <v>0</v>
      </c>
      <c r="J272" s="87">
        <v>0</v>
      </c>
      <c r="K272" s="87">
        <v>0</v>
      </c>
      <c r="L272" s="87">
        <v>0</v>
      </c>
      <c r="M272" s="87">
        <v>4.5</v>
      </c>
      <c r="N272" s="87">
        <v>0</v>
      </c>
      <c r="O272" s="84">
        <f t="shared" si="4"/>
        <v>51.8</v>
      </c>
      <c r="P272" s="83">
        <v>265</v>
      </c>
      <c r="Q272" s="94"/>
    </row>
    <row r="273" ht="14.25" spans="1:17">
      <c r="A273" s="83">
        <v>266</v>
      </c>
      <c r="B273" s="87" t="s">
        <v>550</v>
      </c>
      <c r="C273" s="87" t="s">
        <v>551</v>
      </c>
      <c r="D273" s="87">
        <v>1</v>
      </c>
      <c r="E273" s="87">
        <v>7</v>
      </c>
      <c r="F273" s="87">
        <v>2</v>
      </c>
      <c r="G273" s="87">
        <v>35.5</v>
      </c>
      <c r="H273" s="22">
        <v>5</v>
      </c>
      <c r="I273" s="87">
        <v>0</v>
      </c>
      <c r="J273" s="87">
        <v>1</v>
      </c>
      <c r="K273" s="87">
        <v>0</v>
      </c>
      <c r="L273" s="87">
        <v>0</v>
      </c>
      <c r="M273" s="87">
        <v>0.2</v>
      </c>
      <c r="N273" s="87">
        <v>0</v>
      </c>
      <c r="O273" s="84">
        <f t="shared" si="4"/>
        <v>51.7</v>
      </c>
      <c r="P273" s="83">
        <v>266</v>
      </c>
      <c r="Q273" s="94"/>
    </row>
    <row r="274" ht="14.25" spans="1:17">
      <c r="A274" s="83">
        <v>267</v>
      </c>
      <c r="B274" s="87" t="s">
        <v>552</v>
      </c>
      <c r="C274" s="87" t="s">
        <v>553</v>
      </c>
      <c r="D274" s="87">
        <v>0</v>
      </c>
      <c r="E274" s="87">
        <v>7</v>
      </c>
      <c r="F274" s="87">
        <v>2</v>
      </c>
      <c r="G274" s="87">
        <v>37.1</v>
      </c>
      <c r="H274" s="22">
        <v>5</v>
      </c>
      <c r="I274" s="87">
        <v>0</v>
      </c>
      <c r="J274" s="87">
        <v>0</v>
      </c>
      <c r="K274" s="87">
        <v>0</v>
      </c>
      <c r="L274" s="87">
        <v>0</v>
      </c>
      <c r="M274" s="87">
        <v>0.6</v>
      </c>
      <c r="N274" s="87">
        <v>0</v>
      </c>
      <c r="O274" s="84">
        <f t="shared" si="4"/>
        <v>51.7</v>
      </c>
      <c r="P274" s="83">
        <v>267</v>
      </c>
      <c r="Q274" s="94"/>
    </row>
    <row r="275" ht="14.25" spans="1:17">
      <c r="A275" s="83">
        <v>268</v>
      </c>
      <c r="B275" s="87" t="s">
        <v>554</v>
      </c>
      <c r="C275" s="87" t="s">
        <v>555</v>
      </c>
      <c r="D275" s="87">
        <v>0</v>
      </c>
      <c r="E275" s="87">
        <v>7</v>
      </c>
      <c r="F275" s="87">
        <v>2</v>
      </c>
      <c r="G275" s="87">
        <v>34</v>
      </c>
      <c r="H275" s="22">
        <v>5</v>
      </c>
      <c r="I275" s="87">
        <v>0</v>
      </c>
      <c r="J275" s="87">
        <v>0.5</v>
      </c>
      <c r="K275" s="87">
        <v>0</v>
      </c>
      <c r="L275" s="87">
        <v>0</v>
      </c>
      <c r="M275" s="87">
        <v>3.2</v>
      </c>
      <c r="N275" s="87">
        <v>0</v>
      </c>
      <c r="O275" s="84">
        <f t="shared" si="4"/>
        <v>51.7</v>
      </c>
      <c r="P275" s="83">
        <v>268</v>
      </c>
      <c r="Q275" s="94"/>
    </row>
    <row r="276" ht="14.25" spans="1:17">
      <c r="A276" s="83">
        <v>269</v>
      </c>
      <c r="B276" s="86" t="s">
        <v>556</v>
      </c>
      <c r="C276" s="4" t="s">
        <v>557</v>
      </c>
      <c r="D276" s="86">
        <v>1</v>
      </c>
      <c r="E276" s="86">
        <v>7</v>
      </c>
      <c r="F276" s="86">
        <v>2</v>
      </c>
      <c r="G276" s="86">
        <v>34.3</v>
      </c>
      <c r="H276" s="86">
        <v>5</v>
      </c>
      <c r="I276" s="86">
        <v>0</v>
      </c>
      <c r="J276" s="86">
        <v>0.5</v>
      </c>
      <c r="K276" s="86">
        <v>0</v>
      </c>
      <c r="L276" s="86">
        <v>0</v>
      </c>
      <c r="M276" s="86">
        <v>1.9</v>
      </c>
      <c r="N276" s="86">
        <v>0</v>
      </c>
      <c r="O276" s="84">
        <f t="shared" si="4"/>
        <v>51.7</v>
      </c>
      <c r="P276" s="83">
        <v>269</v>
      </c>
      <c r="Q276" s="94"/>
    </row>
    <row r="277" ht="14.25" spans="1:17">
      <c r="A277" s="83">
        <v>270</v>
      </c>
      <c r="B277" s="87" t="s">
        <v>558</v>
      </c>
      <c r="C277" s="87" t="s">
        <v>559</v>
      </c>
      <c r="D277" s="87">
        <v>0</v>
      </c>
      <c r="E277" s="87">
        <v>7</v>
      </c>
      <c r="F277" s="87">
        <v>2</v>
      </c>
      <c r="G277" s="87">
        <v>36.9</v>
      </c>
      <c r="H277" s="22">
        <v>5</v>
      </c>
      <c r="I277" s="87">
        <v>0</v>
      </c>
      <c r="J277" s="87">
        <v>0.5</v>
      </c>
      <c r="K277" s="87">
        <v>0</v>
      </c>
      <c r="L277" s="87">
        <v>0</v>
      </c>
      <c r="M277" s="86">
        <v>0.2</v>
      </c>
      <c r="N277" s="87">
        <v>0</v>
      </c>
      <c r="O277" s="84">
        <f t="shared" si="4"/>
        <v>51.6</v>
      </c>
      <c r="P277" s="83">
        <v>270</v>
      </c>
      <c r="Q277" s="94"/>
    </row>
    <row r="278" ht="14.25" spans="1:17">
      <c r="A278" s="83">
        <v>271</v>
      </c>
      <c r="B278" s="87" t="s">
        <v>560</v>
      </c>
      <c r="C278" s="87" t="s">
        <v>561</v>
      </c>
      <c r="D278" s="87">
        <v>0</v>
      </c>
      <c r="E278" s="87">
        <v>7</v>
      </c>
      <c r="F278" s="87">
        <v>2</v>
      </c>
      <c r="G278" s="87">
        <v>37.4</v>
      </c>
      <c r="H278" s="22">
        <v>5</v>
      </c>
      <c r="I278" s="87">
        <v>0</v>
      </c>
      <c r="J278" s="87">
        <v>0</v>
      </c>
      <c r="K278" s="87">
        <v>0</v>
      </c>
      <c r="L278" s="87">
        <v>0</v>
      </c>
      <c r="M278" s="87">
        <v>0.2</v>
      </c>
      <c r="N278" s="87">
        <v>0</v>
      </c>
      <c r="O278" s="84">
        <f t="shared" si="4"/>
        <v>51.6</v>
      </c>
      <c r="P278" s="83">
        <v>271</v>
      </c>
      <c r="Q278" s="94"/>
    </row>
    <row r="279" ht="14.25" spans="1:17">
      <c r="A279" s="83">
        <v>272</v>
      </c>
      <c r="B279" s="86" t="s">
        <v>562</v>
      </c>
      <c r="C279" s="4" t="s">
        <v>563</v>
      </c>
      <c r="D279" s="86">
        <v>1</v>
      </c>
      <c r="E279" s="86">
        <v>7</v>
      </c>
      <c r="F279" s="86">
        <v>2</v>
      </c>
      <c r="G279" s="86">
        <v>34.2</v>
      </c>
      <c r="H279" s="86">
        <v>5</v>
      </c>
      <c r="I279" s="86">
        <v>0</v>
      </c>
      <c r="J279" s="86">
        <v>0</v>
      </c>
      <c r="K279" s="86">
        <v>0</v>
      </c>
      <c r="L279" s="86">
        <v>0</v>
      </c>
      <c r="M279" s="86">
        <v>2.4</v>
      </c>
      <c r="N279" s="86">
        <v>0</v>
      </c>
      <c r="O279" s="84">
        <f t="shared" si="4"/>
        <v>51.6</v>
      </c>
      <c r="P279" s="83">
        <v>272</v>
      </c>
      <c r="Q279" s="94"/>
    </row>
    <row r="280" ht="14.25" spans="1:17">
      <c r="A280" s="83">
        <v>273</v>
      </c>
      <c r="B280" s="86" t="s">
        <v>564</v>
      </c>
      <c r="C280" s="4" t="s">
        <v>565</v>
      </c>
      <c r="D280" s="86">
        <v>0</v>
      </c>
      <c r="E280" s="86">
        <v>7</v>
      </c>
      <c r="F280" s="86">
        <v>2</v>
      </c>
      <c r="G280" s="86">
        <v>34.9</v>
      </c>
      <c r="H280" s="86">
        <v>5</v>
      </c>
      <c r="I280" s="86">
        <v>0</v>
      </c>
      <c r="J280" s="86">
        <v>0</v>
      </c>
      <c r="K280" s="86">
        <v>0</v>
      </c>
      <c r="L280" s="86">
        <v>0</v>
      </c>
      <c r="M280" s="86">
        <v>2.7</v>
      </c>
      <c r="N280" s="86">
        <v>0</v>
      </c>
      <c r="O280" s="84">
        <f t="shared" si="4"/>
        <v>51.6</v>
      </c>
      <c r="P280" s="83">
        <v>273</v>
      </c>
      <c r="Q280" s="94"/>
    </row>
    <row r="281" ht="14.25" spans="1:17">
      <c r="A281" s="83">
        <v>274</v>
      </c>
      <c r="B281" s="87" t="s">
        <v>566</v>
      </c>
      <c r="C281" s="87" t="s">
        <v>567</v>
      </c>
      <c r="D281" s="87">
        <v>0</v>
      </c>
      <c r="E281" s="87">
        <v>7</v>
      </c>
      <c r="F281" s="87">
        <v>2</v>
      </c>
      <c r="G281" s="87">
        <v>36.3</v>
      </c>
      <c r="H281" s="22">
        <v>5</v>
      </c>
      <c r="I281" s="87">
        <v>0</v>
      </c>
      <c r="J281" s="87">
        <v>0</v>
      </c>
      <c r="K281" s="87">
        <v>0</v>
      </c>
      <c r="L281" s="87">
        <v>0</v>
      </c>
      <c r="M281" s="87">
        <v>1.2</v>
      </c>
      <c r="N281" s="87">
        <v>0</v>
      </c>
      <c r="O281" s="84">
        <f t="shared" si="4"/>
        <v>51.5</v>
      </c>
      <c r="P281" s="83">
        <v>274</v>
      </c>
      <c r="Q281" s="94"/>
    </row>
    <row r="282" ht="14.25" spans="1:17">
      <c r="A282" s="83">
        <v>275</v>
      </c>
      <c r="B282" s="87" t="s">
        <v>568</v>
      </c>
      <c r="C282" s="87" t="s">
        <v>569</v>
      </c>
      <c r="D282" s="87">
        <v>0</v>
      </c>
      <c r="E282" s="87">
        <v>7</v>
      </c>
      <c r="F282" s="87">
        <v>2</v>
      </c>
      <c r="G282" s="87">
        <v>36.1</v>
      </c>
      <c r="H282" s="22">
        <v>5</v>
      </c>
      <c r="I282" s="87">
        <v>0</v>
      </c>
      <c r="J282" s="87">
        <v>0</v>
      </c>
      <c r="K282" s="87">
        <v>0</v>
      </c>
      <c r="L282" s="87">
        <v>0</v>
      </c>
      <c r="M282" s="87">
        <v>1.4</v>
      </c>
      <c r="N282" s="87">
        <v>0</v>
      </c>
      <c r="O282" s="84">
        <f t="shared" si="4"/>
        <v>51.5</v>
      </c>
      <c r="P282" s="83">
        <v>275</v>
      </c>
      <c r="Q282" s="94"/>
    </row>
    <row r="283" ht="14.25" spans="1:17">
      <c r="A283" s="83">
        <v>276</v>
      </c>
      <c r="B283" s="86" t="s">
        <v>570</v>
      </c>
      <c r="C283" s="4" t="s">
        <v>571</v>
      </c>
      <c r="D283" s="86">
        <v>0</v>
      </c>
      <c r="E283" s="86">
        <v>7.5</v>
      </c>
      <c r="F283" s="86">
        <v>2</v>
      </c>
      <c r="G283" s="86">
        <v>35.8</v>
      </c>
      <c r="H283" s="86">
        <v>5</v>
      </c>
      <c r="I283" s="86">
        <v>0</v>
      </c>
      <c r="J283" s="86">
        <v>0</v>
      </c>
      <c r="K283" s="86">
        <v>0</v>
      </c>
      <c r="L283" s="86">
        <v>0</v>
      </c>
      <c r="M283" s="86">
        <v>1.2</v>
      </c>
      <c r="N283" s="86">
        <v>0</v>
      </c>
      <c r="O283" s="84">
        <f t="shared" si="4"/>
        <v>51.5</v>
      </c>
      <c r="P283" s="83">
        <v>276</v>
      </c>
      <c r="Q283" s="94"/>
    </row>
    <row r="284" ht="14.25" spans="1:17">
      <c r="A284" s="83">
        <v>277</v>
      </c>
      <c r="B284" s="86" t="s">
        <v>572</v>
      </c>
      <c r="C284" s="4" t="s">
        <v>573</v>
      </c>
      <c r="D284" s="86">
        <v>0</v>
      </c>
      <c r="E284" s="86">
        <v>7</v>
      </c>
      <c r="F284" s="86">
        <v>2</v>
      </c>
      <c r="G284" s="86">
        <v>35.5</v>
      </c>
      <c r="H284" s="86">
        <v>5</v>
      </c>
      <c r="I284" s="86">
        <v>0</v>
      </c>
      <c r="J284" s="86">
        <v>0</v>
      </c>
      <c r="K284" s="86">
        <v>0</v>
      </c>
      <c r="L284" s="86">
        <v>0</v>
      </c>
      <c r="M284" s="86">
        <v>2</v>
      </c>
      <c r="N284" s="86">
        <v>0</v>
      </c>
      <c r="O284" s="84">
        <f t="shared" si="4"/>
        <v>51.5</v>
      </c>
      <c r="P284" s="83">
        <v>277</v>
      </c>
      <c r="Q284" s="94"/>
    </row>
    <row r="285" ht="14.25" spans="1:17">
      <c r="A285" s="83">
        <v>278</v>
      </c>
      <c r="B285" s="87" t="s">
        <v>574</v>
      </c>
      <c r="C285" s="87" t="s">
        <v>575</v>
      </c>
      <c r="D285" s="87">
        <v>0</v>
      </c>
      <c r="E285" s="87">
        <v>7</v>
      </c>
      <c r="F285" s="87">
        <v>2</v>
      </c>
      <c r="G285" s="87">
        <v>37.2</v>
      </c>
      <c r="H285" s="22">
        <v>5</v>
      </c>
      <c r="I285" s="87">
        <v>0</v>
      </c>
      <c r="J285" s="87">
        <v>0</v>
      </c>
      <c r="K285" s="87">
        <v>0</v>
      </c>
      <c r="L285" s="87">
        <v>0</v>
      </c>
      <c r="M285" s="83">
        <v>0.2</v>
      </c>
      <c r="N285" s="87">
        <v>0</v>
      </c>
      <c r="O285" s="84">
        <f t="shared" si="4"/>
        <v>51.4</v>
      </c>
      <c r="P285" s="83">
        <v>278</v>
      </c>
      <c r="Q285" s="94"/>
    </row>
    <row r="286" ht="14.25" spans="1:17">
      <c r="A286" s="83">
        <v>279</v>
      </c>
      <c r="B286" s="84" t="s">
        <v>576</v>
      </c>
      <c r="C286" s="85" t="s">
        <v>577</v>
      </c>
      <c r="D286" s="84">
        <v>0</v>
      </c>
      <c r="E286" s="84">
        <v>7</v>
      </c>
      <c r="F286" s="4">
        <v>2</v>
      </c>
      <c r="G286" s="88">
        <v>35.7</v>
      </c>
      <c r="H286" s="4">
        <v>5</v>
      </c>
      <c r="I286" s="84">
        <v>1.7</v>
      </c>
      <c r="J286" s="84">
        <v>0</v>
      </c>
      <c r="K286" s="84">
        <v>0</v>
      </c>
      <c r="L286" s="93">
        <v>0</v>
      </c>
      <c r="M286" s="84">
        <v>0</v>
      </c>
      <c r="N286" s="4">
        <v>0</v>
      </c>
      <c r="O286" s="84">
        <f t="shared" si="4"/>
        <v>51.4</v>
      </c>
      <c r="P286" s="83">
        <v>279</v>
      </c>
      <c r="Q286" s="94"/>
    </row>
    <row r="287" ht="14.25" spans="1:17">
      <c r="A287" s="83">
        <v>280</v>
      </c>
      <c r="B287" s="86" t="s">
        <v>578</v>
      </c>
      <c r="C287" s="4" t="s">
        <v>579</v>
      </c>
      <c r="D287" s="86">
        <v>1</v>
      </c>
      <c r="E287" s="86">
        <v>7.5</v>
      </c>
      <c r="F287" s="86">
        <v>2</v>
      </c>
      <c r="G287" s="86">
        <v>35.2</v>
      </c>
      <c r="H287" s="86">
        <v>5</v>
      </c>
      <c r="I287" s="86">
        <v>0</v>
      </c>
      <c r="J287" s="86">
        <v>0</v>
      </c>
      <c r="K287" s="86">
        <v>0</v>
      </c>
      <c r="L287" s="86">
        <v>0</v>
      </c>
      <c r="M287" s="86">
        <v>0.7</v>
      </c>
      <c r="N287" s="86">
        <v>0</v>
      </c>
      <c r="O287" s="84">
        <f t="shared" si="4"/>
        <v>51.4</v>
      </c>
      <c r="P287" s="83">
        <v>280</v>
      </c>
      <c r="Q287" s="94"/>
    </row>
    <row r="288" ht="14.25" spans="1:17">
      <c r="A288" s="83">
        <v>281</v>
      </c>
      <c r="B288" s="84" t="s">
        <v>580</v>
      </c>
      <c r="C288" s="85" t="s">
        <v>581</v>
      </c>
      <c r="D288" s="84">
        <v>0</v>
      </c>
      <c r="E288" s="84">
        <v>7</v>
      </c>
      <c r="F288" s="4">
        <v>2</v>
      </c>
      <c r="G288" s="88">
        <v>36.9</v>
      </c>
      <c r="H288" s="4">
        <v>5</v>
      </c>
      <c r="I288" s="84">
        <v>0.5</v>
      </c>
      <c r="J288" s="84">
        <v>0</v>
      </c>
      <c r="K288" s="84">
        <v>0</v>
      </c>
      <c r="L288" s="84">
        <v>0</v>
      </c>
      <c r="M288" s="84">
        <v>0</v>
      </c>
      <c r="N288" s="4">
        <v>0</v>
      </c>
      <c r="O288" s="84">
        <f t="shared" si="4"/>
        <v>51.4</v>
      </c>
      <c r="P288" s="83">
        <v>281</v>
      </c>
      <c r="Q288" s="94"/>
    </row>
    <row r="289" ht="14.25" spans="1:17">
      <c r="A289" s="83">
        <v>282</v>
      </c>
      <c r="B289" s="86" t="s">
        <v>582</v>
      </c>
      <c r="C289" s="4" t="s">
        <v>583</v>
      </c>
      <c r="D289" s="86">
        <v>0</v>
      </c>
      <c r="E289" s="86">
        <v>7.2</v>
      </c>
      <c r="F289" s="86">
        <v>2</v>
      </c>
      <c r="G289" s="86">
        <v>32.5</v>
      </c>
      <c r="H289" s="86">
        <v>5</v>
      </c>
      <c r="I289" s="86">
        <v>0</v>
      </c>
      <c r="J289" s="86">
        <v>0</v>
      </c>
      <c r="K289" s="86">
        <v>2.55</v>
      </c>
      <c r="L289" s="86">
        <v>0</v>
      </c>
      <c r="M289" s="86">
        <v>2.1</v>
      </c>
      <c r="N289" s="86">
        <v>0</v>
      </c>
      <c r="O289" s="84">
        <f t="shared" si="4"/>
        <v>51.35</v>
      </c>
      <c r="P289" s="83">
        <v>282</v>
      </c>
      <c r="Q289" s="94"/>
    </row>
    <row r="290" ht="14.25" spans="1:17">
      <c r="A290" s="83">
        <v>283</v>
      </c>
      <c r="B290" s="84" t="s">
        <v>584</v>
      </c>
      <c r="C290" s="85" t="s">
        <v>585</v>
      </c>
      <c r="D290" s="84">
        <v>0</v>
      </c>
      <c r="E290" s="84">
        <v>7</v>
      </c>
      <c r="F290" s="4">
        <v>2</v>
      </c>
      <c r="G290" s="88">
        <v>35.6</v>
      </c>
      <c r="H290" s="4">
        <v>5</v>
      </c>
      <c r="I290" s="84">
        <v>1.7</v>
      </c>
      <c r="J290" s="84">
        <v>0</v>
      </c>
      <c r="K290" s="84">
        <v>0</v>
      </c>
      <c r="L290" s="93">
        <v>0</v>
      </c>
      <c r="M290" s="84">
        <v>0</v>
      </c>
      <c r="N290" s="4">
        <v>0</v>
      </c>
      <c r="O290" s="84">
        <f t="shared" si="4"/>
        <v>51.3</v>
      </c>
      <c r="P290" s="83">
        <v>283</v>
      </c>
      <c r="Q290" s="94"/>
    </row>
    <row r="291" ht="14.25" spans="1:17">
      <c r="A291" s="83">
        <v>284</v>
      </c>
      <c r="B291" s="87" t="s">
        <v>586</v>
      </c>
      <c r="C291" s="87" t="s">
        <v>587</v>
      </c>
      <c r="D291" s="87">
        <v>0</v>
      </c>
      <c r="E291" s="87">
        <v>7</v>
      </c>
      <c r="F291" s="87">
        <v>2</v>
      </c>
      <c r="G291" s="87">
        <v>37.1</v>
      </c>
      <c r="H291" s="22">
        <v>5</v>
      </c>
      <c r="I291" s="87">
        <v>0</v>
      </c>
      <c r="J291" s="87">
        <v>0</v>
      </c>
      <c r="K291" s="87">
        <v>0</v>
      </c>
      <c r="L291" s="87">
        <v>0</v>
      </c>
      <c r="M291" s="87">
        <v>0.2</v>
      </c>
      <c r="N291" s="87">
        <v>0</v>
      </c>
      <c r="O291" s="84">
        <f t="shared" si="4"/>
        <v>51.3</v>
      </c>
      <c r="P291" s="83">
        <v>284</v>
      </c>
      <c r="Q291" s="94"/>
    </row>
    <row r="292" ht="14.25" spans="1:17">
      <c r="A292" s="83">
        <v>285</v>
      </c>
      <c r="B292" s="87" t="s">
        <v>588</v>
      </c>
      <c r="C292" s="87" t="s">
        <v>589</v>
      </c>
      <c r="D292" s="87">
        <v>0</v>
      </c>
      <c r="E292" s="87">
        <v>7</v>
      </c>
      <c r="F292" s="87">
        <v>2</v>
      </c>
      <c r="G292" s="87">
        <v>35.8</v>
      </c>
      <c r="H292" s="22">
        <v>5</v>
      </c>
      <c r="I292" s="87">
        <v>0</v>
      </c>
      <c r="J292" s="87">
        <v>0</v>
      </c>
      <c r="K292" s="87">
        <v>0</v>
      </c>
      <c r="L292" s="87">
        <v>0</v>
      </c>
      <c r="M292" s="83">
        <v>1.5</v>
      </c>
      <c r="N292" s="87">
        <v>0</v>
      </c>
      <c r="O292" s="84">
        <f t="shared" si="4"/>
        <v>51.3</v>
      </c>
      <c r="P292" s="83">
        <v>285</v>
      </c>
      <c r="Q292" s="94"/>
    </row>
    <row r="293" ht="14.25" spans="1:17">
      <c r="A293" s="83">
        <v>286</v>
      </c>
      <c r="B293" s="86" t="s">
        <v>590</v>
      </c>
      <c r="C293" s="4" t="s">
        <v>591</v>
      </c>
      <c r="D293" s="86">
        <v>0</v>
      </c>
      <c r="E293" s="86">
        <v>7.5</v>
      </c>
      <c r="F293" s="86">
        <v>2</v>
      </c>
      <c r="G293" s="86">
        <v>34.8</v>
      </c>
      <c r="H293" s="86">
        <v>5</v>
      </c>
      <c r="I293" s="86">
        <v>0</v>
      </c>
      <c r="J293" s="86">
        <v>0</v>
      </c>
      <c r="K293" s="86">
        <v>0</v>
      </c>
      <c r="L293" s="86">
        <v>0</v>
      </c>
      <c r="M293" s="86">
        <v>2</v>
      </c>
      <c r="N293" s="86">
        <v>0</v>
      </c>
      <c r="O293" s="84">
        <f t="shared" si="4"/>
        <v>51.3</v>
      </c>
      <c r="P293" s="83">
        <v>286</v>
      </c>
      <c r="Q293" s="94"/>
    </row>
    <row r="294" ht="14.25" spans="1:17">
      <c r="A294" s="83">
        <v>287</v>
      </c>
      <c r="B294" s="84" t="s">
        <v>592</v>
      </c>
      <c r="C294" s="85" t="s">
        <v>593</v>
      </c>
      <c r="D294" s="84">
        <v>1</v>
      </c>
      <c r="E294" s="84">
        <v>7</v>
      </c>
      <c r="F294" s="4">
        <v>2</v>
      </c>
      <c r="G294" s="89">
        <v>36.2</v>
      </c>
      <c r="H294" s="4">
        <v>5</v>
      </c>
      <c r="I294" s="84">
        <v>0</v>
      </c>
      <c r="J294" s="84">
        <v>0</v>
      </c>
      <c r="K294" s="84">
        <v>0</v>
      </c>
      <c r="L294" s="84">
        <v>0</v>
      </c>
      <c r="M294" s="84">
        <v>0</v>
      </c>
      <c r="N294" s="4">
        <v>0</v>
      </c>
      <c r="O294" s="84">
        <f t="shared" si="4"/>
        <v>51.2</v>
      </c>
      <c r="P294" s="83">
        <v>287</v>
      </c>
      <c r="Q294" s="94"/>
    </row>
    <row r="295" ht="14.25" spans="1:17">
      <c r="A295" s="83">
        <v>288</v>
      </c>
      <c r="B295" s="95" t="s">
        <v>594</v>
      </c>
      <c r="C295" s="95" t="s">
        <v>595</v>
      </c>
      <c r="D295" s="93">
        <v>0</v>
      </c>
      <c r="E295" s="84">
        <v>7</v>
      </c>
      <c r="F295" s="4">
        <v>2</v>
      </c>
      <c r="G295" s="89">
        <v>35.2</v>
      </c>
      <c r="H295" s="4">
        <v>5</v>
      </c>
      <c r="I295" s="93">
        <v>2</v>
      </c>
      <c r="J295" s="93">
        <v>0</v>
      </c>
      <c r="K295" s="93">
        <v>0</v>
      </c>
      <c r="L295" s="93">
        <v>0</v>
      </c>
      <c r="M295" s="93">
        <v>0</v>
      </c>
      <c r="N295" s="4">
        <v>0</v>
      </c>
      <c r="O295" s="84">
        <f t="shared" si="4"/>
        <v>51.2</v>
      </c>
      <c r="P295" s="83">
        <v>288</v>
      </c>
      <c r="Q295" s="94"/>
    </row>
    <row r="296" ht="14.25" spans="1:17">
      <c r="A296" s="83">
        <v>289</v>
      </c>
      <c r="B296" s="87" t="s">
        <v>596</v>
      </c>
      <c r="C296" s="87" t="s">
        <v>597</v>
      </c>
      <c r="D296" s="87">
        <v>1</v>
      </c>
      <c r="E296" s="87">
        <v>7</v>
      </c>
      <c r="F296" s="87">
        <v>2</v>
      </c>
      <c r="G296" s="87">
        <v>33.8</v>
      </c>
      <c r="H296" s="22">
        <v>5</v>
      </c>
      <c r="I296" s="87">
        <v>0.2</v>
      </c>
      <c r="J296" s="87">
        <v>0</v>
      </c>
      <c r="K296" s="87">
        <v>0</v>
      </c>
      <c r="L296" s="87">
        <v>0</v>
      </c>
      <c r="M296" s="86">
        <v>2.2</v>
      </c>
      <c r="N296" s="87">
        <v>0</v>
      </c>
      <c r="O296" s="84">
        <f t="shared" si="4"/>
        <v>51.2</v>
      </c>
      <c r="P296" s="83">
        <v>289</v>
      </c>
      <c r="Q296" s="94"/>
    </row>
    <row r="297" ht="14.25" spans="1:17">
      <c r="A297" s="83">
        <v>290</v>
      </c>
      <c r="B297" s="86" t="s">
        <v>598</v>
      </c>
      <c r="C297" s="4" t="s">
        <v>599</v>
      </c>
      <c r="D297" s="86">
        <v>0</v>
      </c>
      <c r="E297" s="86">
        <v>7</v>
      </c>
      <c r="F297" s="86">
        <v>2</v>
      </c>
      <c r="G297" s="86">
        <v>35.7</v>
      </c>
      <c r="H297" s="86">
        <v>5</v>
      </c>
      <c r="I297" s="86">
        <v>0</v>
      </c>
      <c r="J297" s="86">
        <v>0</v>
      </c>
      <c r="K297" s="86">
        <v>0</v>
      </c>
      <c r="L297" s="86">
        <v>0</v>
      </c>
      <c r="M297" s="86">
        <v>1.5</v>
      </c>
      <c r="N297" s="86">
        <v>0</v>
      </c>
      <c r="O297" s="84">
        <f t="shared" si="4"/>
        <v>51.2</v>
      </c>
      <c r="P297" s="83">
        <v>290</v>
      </c>
      <c r="Q297" s="94"/>
    </row>
    <row r="298" ht="14.25" spans="1:17">
      <c r="A298" s="83">
        <v>291</v>
      </c>
      <c r="B298" s="87" t="s">
        <v>600</v>
      </c>
      <c r="C298" s="87" t="s">
        <v>601</v>
      </c>
      <c r="D298" s="87">
        <v>1</v>
      </c>
      <c r="E298" s="87">
        <v>7</v>
      </c>
      <c r="F298" s="87">
        <v>2</v>
      </c>
      <c r="G298" s="87">
        <v>34.7</v>
      </c>
      <c r="H298" s="22">
        <v>5</v>
      </c>
      <c r="I298" s="87">
        <v>0</v>
      </c>
      <c r="J298" s="87">
        <v>0</v>
      </c>
      <c r="K298" s="87">
        <v>0</v>
      </c>
      <c r="L298" s="87">
        <v>0</v>
      </c>
      <c r="M298" s="87">
        <v>1.4</v>
      </c>
      <c r="N298" s="87">
        <v>0</v>
      </c>
      <c r="O298" s="84">
        <f t="shared" si="4"/>
        <v>51.1</v>
      </c>
      <c r="P298" s="83">
        <v>291</v>
      </c>
      <c r="Q298" s="94"/>
    </row>
    <row r="299" ht="14.25" spans="1:17">
      <c r="A299" s="83">
        <v>292</v>
      </c>
      <c r="B299" s="84" t="s">
        <v>602</v>
      </c>
      <c r="C299" s="85" t="s">
        <v>603</v>
      </c>
      <c r="D299" s="84">
        <v>1</v>
      </c>
      <c r="E299" s="84">
        <v>7</v>
      </c>
      <c r="F299" s="4">
        <v>2</v>
      </c>
      <c r="G299" s="89">
        <v>36.1</v>
      </c>
      <c r="H299" s="4">
        <v>5</v>
      </c>
      <c r="I299" s="84">
        <v>0</v>
      </c>
      <c r="J299" s="84">
        <v>0</v>
      </c>
      <c r="K299" s="84">
        <v>0</v>
      </c>
      <c r="L299" s="84">
        <v>0</v>
      </c>
      <c r="M299" s="84">
        <v>0</v>
      </c>
      <c r="N299" s="4">
        <v>0</v>
      </c>
      <c r="O299" s="84">
        <f t="shared" si="4"/>
        <v>51.1</v>
      </c>
      <c r="P299" s="83">
        <v>292</v>
      </c>
      <c r="Q299" s="94"/>
    </row>
    <row r="300" ht="14.25" spans="1:17">
      <c r="A300" s="83">
        <v>293</v>
      </c>
      <c r="B300" s="84" t="s">
        <v>604</v>
      </c>
      <c r="C300" s="85" t="s">
        <v>605</v>
      </c>
      <c r="D300" s="84">
        <v>0</v>
      </c>
      <c r="E300" s="84">
        <v>7</v>
      </c>
      <c r="F300" s="4">
        <v>2</v>
      </c>
      <c r="G300" s="88">
        <v>35.6</v>
      </c>
      <c r="H300" s="4">
        <v>5</v>
      </c>
      <c r="I300" s="84">
        <v>1.5</v>
      </c>
      <c r="J300" s="84">
        <v>0</v>
      </c>
      <c r="K300" s="84">
        <v>0</v>
      </c>
      <c r="L300" s="93">
        <v>0</v>
      </c>
      <c r="M300" s="84">
        <v>0</v>
      </c>
      <c r="N300" s="4">
        <v>0</v>
      </c>
      <c r="O300" s="84">
        <f t="shared" si="4"/>
        <v>51.1</v>
      </c>
      <c r="P300" s="83">
        <v>293</v>
      </c>
      <c r="Q300" s="94"/>
    </row>
    <row r="301" ht="14.25" spans="1:17">
      <c r="A301" s="83">
        <v>294</v>
      </c>
      <c r="B301" s="84" t="s">
        <v>606</v>
      </c>
      <c r="C301" s="85" t="s">
        <v>607</v>
      </c>
      <c r="D301" s="84">
        <v>0</v>
      </c>
      <c r="E301" s="84">
        <v>7</v>
      </c>
      <c r="F301" s="4">
        <v>2</v>
      </c>
      <c r="G301" s="88">
        <v>35.4</v>
      </c>
      <c r="H301" s="4">
        <v>5</v>
      </c>
      <c r="I301" s="84">
        <v>1.7</v>
      </c>
      <c r="J301" s="84">
        <v>0</v>
      </c>
      <c r="K301" s="84">
        <v>0</v>
      </c>
      <c r="L301" s="84">
        <v>0</v>
      </c>
      <c r="M301" s="84">
        <v>0</v>
      </c>
      <c r="N301" s="4">
        <v>0</v>
      </c>
      <c r="O301" s="84">
        <f t="shared" si="4"/>
        <v>51.1</v>
      </c>
      <c r="P301" s="83">
        <v>294</v>
      </c>
      <c r="Q301" s="94"/>
    </row>
    <row r="302" ht="14.25" spans="1:17">
      <c r="A302" s="83">
        <v>295</v>
      </c>
      <c r="B302" s="86" t="s">
        <v>608</v>
      </c>
      <c r="C302" s="4" t="s">
        <v>609</v>
      </c>
      <c r="D302" s="86">
        <v>1</v>
      </c>
      <c r="E302" s="86">
        <v>7.2</v>
      </c>
      <c r="F302" s="86">
        <v>2</v>
      </c>
      <c r="G302" s="86">
        <v>34.4</v>
      </c>
      <c r="H302" s="86">
        <v>5</v>
      </c>
      <c r="I302" s="86">
        <v>0</v>
      </c>
      <c r="J302" s="86">
        <v>0</v>
      </c>
      <c r="K302" s="86">
        <v>0</v>
      </c>
      <c r="L302" s="86">
        <v>0</v>
      </c>
      <c r="M302" s="86">
        <v>1.5</v>
      </c>
      <c r="N302" s="86">
        <v>0</v>
      </c>
      <c r="O302" s="84">
        <f t="shared" si="4"/>
        <v>51.1</v>
      </c>
      <c r="P302" s="83">
        <v>295</v>
      </c>
      <c r="Q302" s="94"/>
    </row>
    <row r="303" ht="14.25" spans="1:17">
      <c r="A303" s="83">
        <v>296</v>
      </c>
      <c r="B303" s="87" t="s">
        <v>610</v>
      </c>
      <c r="C303" s="87" t="s">
        <v>611</v>
      </c>
      <c r="D303" s="87">
        <v>1</v>
      </c>
      <c r="E303" s="87">
        <v>7</v>
      </c>
      <c r="F303" s="87">
        <v>2</v>
      </c>
      <c r="G303" s="87">
        <v>33.8</v>
      </c>
      <c r="H303" s="22">
        <v>5</v>
      </c>
      <c r="I303" s="87">
        <v>0</v>
      </c>
      <c r="J303" s="87">
        <v>0.5</v>
      </c>
      <c r="K303" s="87">
        <v>0</v>
      </c>
      <c r="L303" s="87">
        <v>0</v>
      </c>
      <c r="M303" s="87">
        <v>1.7</v>
      </c>
      <c r="N303" s="87">
        <v>0</v>
      </c>
      <c r="O303" s="84">
        <f t="shared" si="4"/>
        <v>51</v>
      </c>
      <c r="P303" s="83">
        <v>296</v>
      </c>
      <c r="Q303" s="94"/>
    </row>
    <row r="304" ht="14.25" spans="1:17">
      <c r="A304" s="83">
        <v>297</v>
      </c>
      <c r="B304" s="86" t="s">
        <v>612</v>
      </c>
      <c r="C304" s="4" t="s">
        <v>613</v>
      </c>
      <c r="D304" s="86">
        <v>1</v>
      </c>
      <c r="E304" s="86">
        <v>7.5</v>
      </c>
      <c r="F304" s="86">
        <v>2</v>
      </c>
      <c r="G304" s="86">
        <v>35</v>
      </c>
      <c r="H304" s="86">
        <v>5</v>
      </c>
      <c r="I304" s="86">
        <v>0</v>
      </c>
      <c r="J304" s="86">
        <v>0</v>
      </c>
      <c r="K304" s="86">
        <v>0</v>
      </c>
      <c r="L304" s="86">
        <v>0</v>
      </c>
      <c r="M304" s="86">
        <v>0.5</v>
      </c>
      <c r="N304" s="86">
        <v>0</v>
      </c>
      <c r="O304" s="84">
        <f t="shared" si="4"/>
        <v>51</v>
      </c>
      <c r="P304" s="83">
        <v>297</v>
      </c>
      <c r="Q304" s="94"/>
    </row>
    <row r="305" ht="14.25" spans="1:17">
      <c r="A305" s="83">
        <v>298</v>
      </c>
      <c r="B305" s="95" t="s">
        <v>614</v>
      </c>
      <c r="C305" s="95" t="s">
        <v>615</v>
      </c>
      <c r="D305" s="93">
        <v>0</v>
      </c>
      <c r="E305" s="84">
        <v>7</v>
      </c>
      <c r="F305" s="4">
        <v>2</v>
      </c>
      <c r="G305" s="89">
        <v>36.7</v>
      </c>
      <c r="H305" s="4">
        <v>5</v>
      </c>
      <c r="I305" s="93">
        <v>0.2</v>
      </c>
      <c r="J305" s="93">
        <v>0</v>
      </c>
      <c r="K305" s="93">
        <v>0</v>
      </c>
      <c r="L305" s="93">
        <v>0</v>
      </c>
      <c r="M305" s="93">
        <v>0</v>
      </c>
      <c r="N305" s="4">
        <v>0</v>
      </c>
      <c r="O305" s="84">
        <f t="shared" si="4"/>
        <v>50.9</v>
      </c>
      <c r="P305" s="83">
        <v>298</v>
      </c>
      <c r="Q305" s="94"/>
    </row>
    <row r="306" ht="14.25" spans="1:17">
      <c r="A306" s="83">
        <v>299</v>
      </c>
      <c r="B306" s="86" t="s">
        <v>616</v>
      </c>
      <c r="C306" s="4" t="s">
        <v>617</v>
      </c>
      <c r="D306" s="86">
        <v>0</v>
      </c>
      <c r="E306" s="86">
        <v>7</v>
      </c>
      <c r="F306" s="86">
        <v>2</v>
      </c>
      <c r="G306" s="86">
        <v>36.9</v>
      </c>
      <c r="H306" s="86">
        <v>5</v>
      </c>
      <c r="I306" s="86">
        <v>0</v>
      </c>
      <c r="J306" s="86">
        <v>0</v>
      </c>
      <c r="K306" s="86">
        <v>0</v>
      </c>
      <c r="L306" s="86">
        <v>0</v>
      </c>
      <c r="M306" s="86">
        <v>0</v>
      </c>
      <c r="N306" s="86">
        <v>0</v>
      </c>
      <c r="O306" s="84">
        <f t="shared" si="4"/>
        <v>50.9</v>
      </c>
      <c r="P306" s="83">
        <v>299</v>
      </c>
      <c r="Q306" s="94"/>
    </row>
    <row r="307" ht="14.25" spans="1:17">
      <c r="A307" s="83">
        <v>300</v>
      </c>
      <c r="B307" s="87" t="s">
        <v>618</v>
      </c>
      <c r="C307" s="87" t="s">
        <v>619</v>
      </c>
      <c r="D307" s="87">
        <v>1</v>
      </c>
      <c r="E307" s="87">
        <v>7</v>
      </c>
      <c r="F307" s="87">
        <v>2</v>
      </c>
      <c r="G307" s="87">
        <v>34.6</v>
      </c>
      <c r="H307" s="22">
        <v>5</v>
      </c>
      <c r="I307" s="87">
        <v>0</v>
      </c>
      <c r="J307" s="87">
        <v>0</v>
      </c>
      <c r="K307" s="87">
        <v>0</v>
      </c>
      <c r="L307" s="87">
        <v>0</v>
      </c>
      <c r="M307" s="87">
        <v>1.2</v>
      </c>
      <c r="N307" s="87">
        <v>0</v>
      </c>
      <c r="O307" s="84">
        <f t="shared" si="4"/>
        <v>50.8</v>
      </c>
      <c r="P307" s="83">
        <v>300</v>
      </c>
      <c r="Q307" s="94"/>
    </row>
    <row r="308" ht="14.25" spans="1:17">
      <c r="A308" s="83">
        <v>301</v>
      </c>
      <c r="B308" s="84" t="s">
        <v>620</v>
      </c>
      <c r="C308" s="85" t="s">
        <v>621</v>
      </c>
      <c r="D308" s="84">
        <v>1</v>
      </c>
      <c r="E308" s="84">
        <v>7</v>
      </c>
      <c r="F308" s="4">
        <v>2</v>
      </c>
      <c r="G308" s="88">
        <v>34.3</v>
      </c>
      <c r="H308" s="4">
        <v>5</v>
      </c>
      <c r="I308" s="84">
        <v>0.5</v>
      </c>
      <c r="J308" s="84">
        <v>1</v>
      </c>
      <c r="K308" s="84">
        <v>0</v>
      </c>
      <c r="L308" s="84">
        <v>0</v>
      </c>
      <c r="M308" s="84">
        <v>0</v>
      </c>
      <c r="N308" s="4">
        <v>0</v>
      </c>
      <c r="O308" s="84">
        <f t="shared" si="4"/>
        <v>50.8</v>
      </c>
      <c r="P308" s="83">
        <v>301</v>
      </c>
      <c r="Q308" s="94"/>
    </row>
    <row r="309" ht="14.25" spans="1:17">
      <c r="A309" s="83">
        <v>302</v>
      </c>
      <c r="B309" s="84" t="s">
        <v>622</v>
      </c>
      <c r="C309" s="85" t="s">
        <v>623</v>
      </c>
      <c r="D309" s="84">
        <v>0</v>
      </c>
      <c r="E309" s="84">
        <v>7</v>
      </c>
      <c r="F309" s="4">
        <v>2</v>
      </c>
      <c r="G309" s="88">
        <v>35</v>
      </c>
      <c r="H309" s="4">
        <v>5</v>
      </c>
      <c r="I309" s="84">
        <v>1.7</v>
      </c>
      <c r="J309" s="84">
        <v>0</v>
      </c>
      <c r="K309" s="84">
        <v>0</v>
      </c>
      <c r="L309" s="93">
        <v>0</v>
      </c>
      <c r="M309" s="84">
        <v>0</v>
      </c>
      <c r="N309" s="4">
        <v>0</v>
      </c>
      <c r="O309" s="84">
        <f t="shared" si="4"/>
        <v>50.7</v>
      </c>
      <c r="P309" s="83">
        <v>302</v>
      </c>
      <c r="Q309" s="94"/>
    </row>
    <row r="310" ht="14.25" spans="1:17">
      <c r="A310" s="83">
        <v>303</v>
      </c>
      <c r="B310" s="84" t="s">
        <v>624</v>
      </c>
      <c r="C310" s="85" t="s">
        <v>625</v>
      </c>
      <c r="D310" s="84">
        <v>0</v>
      </c>
      <c r="E310" s="84">
        <v>7</v>
      </c>
      <c r="F310" s="4">
        <v>2</v>
      </c>
      <c r="G310" s="88">
        <v>35.7</v>
      </c>
      <c r="H310" s="4">
        <v>5</v>
      </c>
      <c r="I310" s="84">
        <v>1</v>
      </c>
      <c r="J310" s="84">
        <v>0</v>
      </c>
      <c r="K310" s="84">
        <v>0</v>
      </c>
      <c r="L310" s="84">
        <v>0</v>
      </c>
      <c r="M310" s="84">
        <v>0</v>
      </c>
      <c r="N310" s="4">
        <v>0</v>
      </c>
      <c r="O310" s="84">
        <f t="shared" si="4"/>
        <v>50.7</v>
      </c>
      <c r="P310" s="83">
        <v>303</v>
      </c>
      <c r="Q310" s="94"/>
    </row>
    <row r="311" ht="14.25" spans="1:17">
      <c r="A311" s="83">
        <v>304</v>
      </c>
      <c r="B311" s="87" t="s">
        <v>626</v>
      </c>
      <c r="C311" s="87" t="s">
        <v>390</v>
      </c>
      <c r="D311" s="87">
        <v>1</v>
      </c>
      <c r="E311" s="87">
        <v>7</v>
      </c>
      <c r="F311" s="83">
        <v>2</v>
      </c>
      <c r="G311" s="22">
        <v>33.9</v>
      </c>
      <c r="H311" s="22">
        <v>5</v>
      </c>
      <c r="I311" s="31">
        <v>0</v>
      </c>
      <c r="J311" s="31">
        <v>0</v>
      </c>
      <c r="K311" s="31">
        <v>0</v>
      </c>
      <c r="L311" s="31">
        <v>0</v>
      </c>
      <c r="M311" s="92">
        <v>1.7</v>
      </c>
      <c r="N311" s="31">
        <v>0</v>
      </c>
      <c r="O311" s="84">
        <f t="shared" si="4"/>
        <v>50.6</v>
      </c>
      <c r="P311" s="83">
        <v>304</v>
      </c>
      <c r="Q311" s="94"/>
    </row>
    <row r="312" ht="14.25" spans="1:17">
      <c r="A312" s="83">
        <v>305</v>
      </c>
      <c r="B312" s="87" t="s">
        <v>627</v>
      </c>
      <c r="C312" s="87" t="s">
        <v>628</v>
      </c>
      <c r="D312" s="87">
        <v>0</v>
      </c>
      <c r="E312" s="87">
        <v>7</v>
      </c>
      <c r="F312" s="87">
        <v>2</v>
      </c>
      <c r="G312" s="87">
        <v>35.9</v>
      </c>
      <c r="H312" s="22">
        <v>5</v>
      </c>
      <c r="I312" s="87">
        <v>0</v>
      </c>
      <c r="J312" s="87">
        <v>0.5</v>
      </c>
      <c r="K312" s="87">
        <v>0</v>
      </c>
      <c r="L312" s="87">
        <v>0</v>
      </c>
      <c r="M312" s="87">
        <v>0.2</v>
      </c>
      <c r="N312" s="87">
        <v>0</v>
      </c>
      <c r="O312" s="84">
        <f t="shared" si="4"/>
        <v>50.6</v>
      </c>
      <c r="P312" s="83">
        <v>305</v>
      </c>
      <c r="Q312" s="94"/>
    </row>
    <row r="313" ht="14.25" spans="1:17">
      <c r="A313" s="83">
        <v>306</v>
      </c>
      <c r="B313" s="86" t="s">
        <v>629</v>
      </c>
      <c r="C313" s="4" t="s">
        <v>630</v>
      </c>
      <c r="D313" s="86">
        <v>0</v>
      </c>
      <c r="E313" s="86">
        <v>7</v>
      </c>
      <c r="F313" s="86">
        <v>2</v>
      </c>
      <c r="G313" s="86">
        <v>34.6</v>
      </c>
      <c r="H313" s="86">
        <v>5</v>
      </c>
      <c r="I313" s="86">
        <v>0</v>
      </c>
      <c r="J313" s="86">
        <v>0</v>
      </c>
      <c r="K313" s="86">
        <v>0</v>
      </c>
      <c r="L313" s="86">
        <v>0</v>
      </c>
      <c r="M313" s="86">
        <v>2</v>
      </c>
      <c r="N313" s="86">
        <v>0</v>
      </c>
      <c r="O313" s="84">
        <f t="shared" si="4"/>
        <v>50.6</v>
      </c>
      <c r="P313" s="83">
        <v>306</v>
      </c>
      <c r="Q313" s="94"/>
    </row>
    <row r="314" ht="14.25" spans="1:17">
      <c r="A314" s="83">
        <v>307</v>
      </c>
      <c r="B314" s="87" t="s">
        <v>631</v>
      </c>
      <c r="C314" s="87" t="s">
        <v>632</v>
      </c>
      <c r="D314" s="87">
        <v>0</v>
      </c>
      <c r="E314" s="87">
        <v>7</v>
      </c>
      <c r="F314" s="87">
        <v>2</v>
      </c>
      <c r="G314" s="87">
        <v>35.1</v>
      </c>
      <c r="H314" s="22">
        <v>5</v>
      </c>
      <c r="I314" s="87">
        <v>0</v>
      </c>
      <c r="J314" s="87">
        <v>0</v>
      </c>
      <c r="K314" s="87">
        <v>0</v>
      </c>
      <c r="L314" s="87">
        <v>0</v>
      </c>
      <c r="M314" s="87">
        <v>1.4</v>
      </c>
      <c r="N314" s="87">
        <v>0</v>
      </c>
      <c r="O314" s="84">
        <f t="shared" si="4"/>
        <v>50.5</v>
      </c>
      <c r="P314" s="83">
        <v>307</v>
      </c>
      <c r="Q314" s="94"/>
    </row>
    <row r="315" ht="14.25" spans="1:17">
      <c r="A315" s="83">
        <v>308</v>
      </c>
      <c r="B315" s="87" t="s">
        <v>633</v>
      </c>
      <c r="C315" s="87" t="s">
        <v>634</v>
      </c>
      <c r="D315" s="31">
        <v>0</v>
      </c>
      <c r="E315" s="87">
        <v>7</v>
      </c>
      <c r="F315" s="83">
        <v>2</v>
      </c>
      <c r="G315" s="22">
        <v>36.2</v>
      </c>
      <c r="H315" s="22">
        <v>5</v>
      </c>
      <c r="I315" s="31">
        <v>0</v>
      </c>
      <c r="J315" s="31">
        <v>0</v>
      </c>
      <c r="K315" s="31">
        <v>0</v>
      </c>
      <c r="L315" s="31">
        <v>0</v>
      </c>
      <c r="M315" s="31">
        <v>0.2</v>
      </c>
      <c r="N315" s="31">
        <v>0</v>
      </c>
      <c r="O315" s="84">
        <f t="shared" si="4"/>
        <v>50.4</v>
      </c>
      <c r="P315" s="83">
        <v>308</v>
      </c>
      <c r="Q315" s="94"/>
    </row>
    <row r="316" ht="14.25" spans="1:17">
      <c r="A316" s="83">
        <v>309</v>
      </c>
      <c r="B316" s="87" t="s">
        <v>635</v>
      </c>
      <c r="C316" s="87" t="s">
        <v>636</v>
      </c>
      <c r="D316" s="87">
        <v>0</v>
      </c>
      <c r="E316" s="87">
        <v>7</v>
      </c>
      <c r="F316" s="87">
        <v>2</v>
      </c>
      <c r="G316" s="87">
        <v>29.5</v>
      </c>
      <c r="H316" s="22">
        <v>5</v>
      </c>
      <c r="I316" s="87">
        <v>3.2</v>
      </c>
      <c r="J316" s="87">
        <v>2</v>
      </c>
      <c r="K316" s="87">
        <v>0</v>
      </c>
      <c r="L316" s="87">
        <v>0</v>
      </c>
      <c r="M316" s="87">
        <v>1.7</v>
      </c>
      <c r="N316" s="87">
        <v>0</v>
      </c>
      <c r="O316" s="84">
        <f t="shared" si="4"/>
        <v>50.4</v>
      </c>
      <c r="P316" s="83">
        <v>309</v>
      </c>
      <c r="Q316" s="94"/>
    </row>
    <row r="317" ht="14.25" spans="1:17">
      <c r="A317" s="83">
        <v>310</v>
      </c>
      <c r="B317" s="87" t="s">
        <v>637</v>
      </c>
      <c r="C317" s="87" t="s">
        <v>638</v>
      </c>
      <c r="D317" s="87">
        <v>0</v>
      </c>
      <c r="E317" s="87">
        <v>7</v>
      </c>
      <c r="F317" s="87">
        <v>2</v>
      </c>
      <c r="G317" s="87">
        <v>36.2</v>
      </c>
      <c r="H317" s="22">
        <v>5</v>
      </c>
      <c r="I317" s="87">
        <v>0</v>
      </c>
      <c r="J317" s="87">
        <v>0</v>
      </c>
      <c r="K317" s="87">
        <v>0</v>
      </c>
      <c r="L317" s="87">
        <v>0</v>
      </c>
      <c r="M317" s="86">
        <v>0.2</v>
      </c>
      <c r="N317" s="87">
        <v>0</v>
      </c>
      <c r="O317" s="84">
        <f t="shared" si="4"/>
        <v>50.4</v>
      </c>
      <c r="P317" s="83">
        <v>310</v>
      </c>
      <c r="Q317" s="94"/>
    </row>
    <row r="318" ht="14.25" spans="1:17">
      <c r="A318" s="83">
        <v>311</v>
      </c>
      <c r="B318" s="87" t="s">
        <v>639</v>
      </c>
      <c r="C318" s="87" t="s">
        <v>640</v>
      </c>
      <c r="D318" s="87">
        <v>1</v>
      </c>
      <c r="E318" s="87">
        <v>7</v>
      </c>
      <c r="F318" s="87">
        <v>2</v>
      </c>
      <c r="G318" s="87">
        <v>32.7</v>
      </c>
      <c r="H318" s="22">
        <v>5</v>
      </c>
      <c r="I318" s="87">
        <v>0</v>
      </c>
      <c r="J318" s="87">
        <v>0</v>
      </c>
      <c r="K318" s="87">
        <v>0</v>
      </c>
      <c r="L318" s="87">
        <v>0</v>
      </c>
      <c r="M318" s="87">
        <v>2.7</v>
      </c>
      <c r="N318" s="87">
        <v>0</v>
      </c>
      <c r="O318" s="84">
        <f t="shared" si="4"/>
        <v>50.4</v>
      </c>
      <c r="P318" s="83">
        <v>311</v>
      </c>
      <c r="Q318" s="94"/>
    </row>
    <row r="319" ht="14.25" spans="1:17">
      <c r="A319" s="83">
        <v>312</v>
      </c>
      <c r="B319" s="87" t="s">
        <v>641</v>
      </c>
      <c r="C319" s="87" t="s">
        <v>642</v>
      </c>
      <c r="D319" s="87">
        <v>0</v>
      </c>
      <c r="E319" s="87">
        <v>7</v>
      </c>
      <c r="F319" s="87">
        <v>2</v>
      </c>
      <c r="G319" s="87">
        <v>35.2</v>
      </c>
      <c r="H319" s="22">
        <v>5</v>
      </c>
      <c r="I319" s="87">
        <v>0</v>
      </c>
      <c r="J319" s="87">
        <v>0</v>
      </c>
      <c r="K319" s="87">
        <v>0</v>
      </c>
      <c r="L319" s="87">
        <v>0</v>
      </c>
      <c r="M319" s="83">
        <v>1.2</v>
      </c>
      <c r="N319" s="87">
        <v>0</v>
      </c>
      <c r="O319" s="84">
        <f t="shared" si="4"/>
        <v>50.4</v>
      </c>
      <c r="P319" s="83">
        <v>312</v>
      </c>
      <c r="Q319" s="94"/>
    </row>
    <row r="320" ht="14.25" spans="1:17">
      <c r="A320" s="83">
        <v>313</v>
      </c>
      <c r="B320" s="87" t="s">
        <v>643</v>
      </c>
      <c r="C320" s="87" t="s">
        <v>644</v>
      </c>
      <c r="D320" s="87">
        <v>0</v>
      </c>
      <c r="E320" s="87">
        <v>7</v>
      </c>
      <c r="F320" s="87">
        <v>2</v>
      </c>
      <c r="G320" s="87">
        <v>35.6</v>
      </c>
      <c r="H320" s="22">
        <v>5</v>
      </c>
      <c r="I320" s="87">
        <v>0</v>
      </c>
      <c r="J320" s="87">
        <v>0</v>
      </c>
      <c r="K320" s="87">
        <v>0</v>
      </c>
      <c r="L320" s="87">
        <v>0</v>
      </c>
      <c r="M320" s="87">
        <v>0.7</v>
      </c>
      <c r="N320" s="87">
        <v>0</v>
      </c>
      <c r="O320" s="84">
        <f t="shared" si="4"/>
        <v>50.3</v>
      </c>
      <c r="P320" s="83">
        <v>313</v>
      </c>
      <c r="Q320" s="94"/>
    </row>
    <row r="321" ht="14.25" spans="1:17">
      <c r="A321" s="83">
        <v>314</v>
      </c>
      <c r="B321" s="84" t="s">
        <v>645</v>
      </c>
      <c r="C321" s="85" t="s">
        <v>646</v>
      </c>
      <c r="D321" s="84">
        <v>0</v>
      </c>
      <c r="E321" s="84">
        <v>7</v>
      </c>
      <c r="F321" s="4">
        <v>2</v>
      </c>
      <c r="G321" s="89">
        <v>36.3</v>
      </c>
      <c r="H321" s="4">
        <v>5</v>
      </c>
      <c r="I321" s="84">
        <v>0</v>
      </c>
      <c r="J321" s="84">
        <v>0</v>
      </c>
      <c r="K321" s="84">
        <v>0</v>
      </c>
      <c r="L321" s="84">
        <v>0</v>
      </c>
      <c r="M321" s="84">
        <v>0</v>
      </c>
      <c r="N321" s="4">
        <v>0</v>
      </c>
      <c r="O321" s="84">
        <f t="shared" si="4"/>
        <v>50.3</v>
      </c>
      <c r="P321" s="83">
        <v>314</v>
      </c>
      <c r="Q321" s="94"/>
    </row>
    <row r="322" ht="14.25" spans="1:17">
      <c r="A322" s="83">
        <v>315</v>
      </c>
      <c r="B322" s="87" t="s">
        <v>647</v>
      </c>
      <c r="C322" s="87" t="s">
        <v>648</v>
      </c>
      <c r="D322" s="87">
        <v>0</v>
      </c>
      <c r="E322" s="87">
        <v>7</v>
      </c>
      <c r="F322" s="87">
        <v>2</v>
      </c>
      <c r="G322" s="87">
        <v>36</v>
      </c>
      <c r="H322" s="22">
        <v>5</v>
      </c>
      <c r="I322" s="87">
        <v>0</v>
      </c>
      <c r="J322" s="87">
        <v>0</v>
      </c>
      <c r="K322" s="87">
        <v>0</v>
      </c>
      <c r="L322" s="87">
        <v>0</v>
      </c>
      <c r="M322" s="86">
        <v>0.2</v>
      </c>
      <c r="N322" s="87">
        <v>0</v>
      </c>
      <c r="O322" s="84">
        <f t="shared" si="4"/>
        <v>50.2</v>
      </c>
      <c r="P322" s="83">
        <v>315</v>
      </c>
      <c r="Q322" s="94"/>
    </row>
    <row r="323" ht="14.25" spans="1:17">
      <c r="A323" s="83">
        <v>316</v>
      </c>
      <c r="B323" s="86" t="s">
        <v>649</v>
      </c>
      <c r="C323" s="4" t="s">
        <v>650</v>
      </c>
      <c r="D323" s="86">
        <v>0</v>
      </c>
      <c r="E323" s="86">
        <v>7</v>
      </c>
      <c r="F323" s="86">
        <v>2</v>
      </c>
      <c r="G323" s="86">
        <v>36.2</v>
      </c>
      <c r="H323" s="86">
        <v>5</v>
      </c>
      <c r="I323" s="86">
        <v>0</v>
      </c>
      <c r="J323" s="86">
        <v>0</v>
      </c>
      <c r="K323" s="86">
        <v>0</v>
      </c>
      <c r="L323" s="86">
        <v>0</v>
      </c>
      <c r="M323" s="86">
        <v>0</v>
      </c>
      <c r="N323" s="86">
        <v>0</v>
      </c>
      <c r="O323" s="84">
        <f t="shared" si="4"/>
        <v>50.2</v>
      </c>
      <c r="P323" s="83">
        <v>316</v>
      </c>
      <c r="Q323" s="94"/>
    </row>
    <row r="324" ht="14.25" spans="1:17">
      <c r="A324" s="83">
        <v>317</v>
      </c>
      <c r="B324" s="87" t="s">
        <v>651</v>
      </c>
      <c r="C324" s="87" t="s">
        <v>652</v>
      </c>
      <c r="D324" s="87">
        <v>0</v>
      </c>
      <c r="E324" s="87">
        <v>7</v>
      </c>
      <c r="F324" s="87">
        <v>2</v>
      </c>
      <c r="G324" s="87">
        <v>34.2</v>
      </c>
      <c r="H324" s="22">
        <v>5</v>
      </c>
      <c r="I324" s="87">
        <v>0</v>
      </c>
      <c r="J324" s="87">
        <v>0</v>
      </c>
      <c r="K324" s="87">
        <v>0</v>
      </c>
      <c r="L324" s="87">
        <v>0</v>
      </c>
      <c r="M324" s="83">
        <v>2</v>
      </c>
      <c r="N324" s="87">
        <v>0</v>
      </c>
      <c r="O324" s="84">
        <f t="shared" si="4"/>
        <v>50.2</v>
      </c>
      <c r="P324" s="83">
        <v>317</v>
      </c>
      <c r="Q324" s="94"/>
    </row>
    <row r="325" ht="14.25" spans="1:17">
      <c r="A325" s="83">
        <v>318</v>
      </c>
      <c r="B325" s="87" t="s">
        <v>653</v>
      </c>
      <c r="C325" s="87" t="s">
        <v>654</v>
      </c>
      <c r="D325" s="31">
        <v>0</v>
      </c>
      <c r="E325" s="87">
        <v>7</v>
      </c>
      <c r="F325" s="83">
        <v>2</v>
      </c>
      <c r="G325" s="22">
        <v>35.6</v>
      </c>
      <c r="H325" s="22">
        <v>5</v>
      </c>
      <c r="I325" s="31">
        <v>0</v>
      </c>
      <c r="J325" s="31">
        <v>0</v>
      </c>
      <c r="K325" s="31">
        <v>0</v>
      </c>
      <c r="L325" s="31">
        <v>0</v>
      </c>
      <c r="M325" s="31">
        <v>0.5</v>
      </c>
      <c r="N325" s="31">
        <v>0</v>
      </c>
      <c r="O325" s="84">
        <f t="shared" si="4"/>
        <v>50.1</v>
      </c>
      <c r="P325" s="83">
        <v>318</v>
      </c>
      <c r="Q325" s="94"/>
    </row>
    <row r="326" ht="14.25" spans="1:17">
      <c r="A326" s="83">
        <v>319</v>
      </c>
      <c r="B326" s="87" t="s">
        <v>655</v>
      </c>
      <c r="C326" s="87" t="s">
        <v>656</v>
      </c>
      <c r="D326" s="87">
        <v>1</v>
      </c>
      <c r="E326" s="87">
        <v>7</v>
      </c>
      <c r="F326" s="87">
        <v>2</v>
      </c>
      <c r="G326" s="87">
        <v>34.4</v>
      </c>
      <c r="H326" s="22">
        <v>5</v>
      </c>
      <c r="I326" s="87">
        <v>0</v>
      </c>
      <c r="J326" s="87">
        <v>0</v>
      </c>
      <c r="K326" s="87">
        <v>0</v>
      </c>
      <c r="L326" s="87">
        <v>0</v>
      </c>
      <c r="M326" s="87">
        <v>0.7</v>
      </c>
      <c r="N326" s="87">
        <v>0</v>
      </c>
      <c r="O326" s="84">
        <f t="shared" si="4"/>
        <v>50.1</v>
      </c>
      <c r="P326" s="83">
        <v>319</v>
      </c>
      <c r="Q326" s="94"/>
    </row>
    <row r="327" ht="14.25" spans="1:17">
      <c r="A327" s="83">
        <v>320</v>
      </c>
      <c r="B327" s="84" t="s">
        <v>657</v>
      </c>
      <c r="C327" s="85" t="s">
        <v>658</v>
      </c>
      <c r="D327" s="84">
        <v>0</v>
      </c>
      <c r="E327" s="84">
        <v>7</v>
      </c>
      <c r="F327" s="4">
        <v>2</v>
      </c>
      <c r="G327" s="89">
        <v>32.6</v>
      </c>
      <c r="H327" s="4">
        <v>5</v>
      </c>
      <c r="I327" s="84">
        <v>3.5</v>
      </c>
      <c r="J327" s="84">
        <v>0</v>
      </c>
      <c r="K327" s="84">
        <v>0</v>
      </c>
      <c r="L327" s="84">
        <v>0</v>
      </c>
      <c r="M327" s="84">
        <v>0</v>
      </c>
      <c r="N327" s="4">
        <v>0</v>
      </c>
      <c r="O327" s="84">
        <f t="shared" si="4"/>
        <v>50.1</v>
      </c>
      <c r="P327" s="83">
        <v>320</v>
      </c>
      <c r="Q327" s="94"/>
    </row>
    <row r="328" ht="14.25" spans="1:17">
      <c r="A328" s="83">
        <v>321</v>
      </c>
      <c r="B328" s="95" t="s">
        <v>659</v>
      </c>
      <c r="C328" s="95" t="s">
        <v>660</v>
      </c>
      <c r="D328" s="93">
        <v>0</v>
      </c>
      <c r="E328" s="84">
        <v>7</v>
      </c>
      <c r="F328" s="4">
        <v>2</v>
      </c>
      <c r="G328" s="89">
        <v>33.1</v>
      </c>
      <c r="H328" s="4">
        <v>5</v>
      </c>
      <c r="I328" s="93">
        <v>3</v>
      </c>
      <c r="J328" s="93">
        <v>0</v>
      </c>
      <c r="K328" s="93">
        <v>0</v>
      </c>
      <c r="L328" s="93">
        <v>0</v>
      </c>
      <c r="M328" s="93">
        <v>0</v>
      </c>
      <c r="N328" s="4">
        <v>0</v>
      </c>
      <c r="O328" s="84">
        <f t="shared" ref="O328:O391" si="5">SUM(D328:N328)</f>
        <v>50.1</v>
      </c>
      <c r="P328" s="83">
        <v>321</v>
      </c>
      <c r="Q328" s="94"/>
    </row>
    <row r="329" ht="14.25" spans="1:17">
      <c r="A329" s="83">
        <v>322</v>
      </c>
      <c r="B329" s="86" t="s">
        <v>661</v>
      </c>
      <c r="C329" s="4" t="s">
        <v>662</v>
      </c>
      <c r="D329" s="86">
        <v>1</v>
      </c>
      <c r="E329" s="86">
        <v>7</v>
      </c>
      <c r="F329" s="86">
        <v>2</v>
      </c>
      <c r="G329" s="86">
        <v>34.1</v>
      </c>
      <c r="H329" s="86">
        <v>5</v>
      </c>
      <c r="I329" s="86">
        <v>0</v>
      </c>
      <c r="J329" s="86">
        <v>0</v>
      </c>
      <c r="K329" s="86">
        <v>0</v>
      </c>
      <c r="L329" s="86">
        <v>0</v>
      </c>
      <c r="M329" s="86">
        <v>1</v>
      </c>
      <c r="N329" s="86">
        <v>0</v>
      </c>
      <c r="O329" s="84">
        <f t="shared" si="5"/>
        <v>50.1</v>
      </c>
      <c r="P329" s="83">
        <v>322</v>
      </c>
      <c r="Q329" s="94"/>
    </row>
    <row r="330" ht="14.25" spans="1:17">
      <c r="A330" s="83">
        <v>323</v>
      </c>
      <c r="B330" s="86" t="s">
        <v>663</v>
      </c>
      <c r="C330" s="4" t="s">
        <v>664</v>
      </c>
      <c r="D330" s="86">
        <v>0</v>
      </c>
      <c r="E330" s="86">
        <v>7</v>
      </c>
      <c r="F330" s="86">
        <v>2</v>
      </c>
      <c r="G330" s="86">
        <v>34.6</v>
      </c>
      <c r="H330" s="86">
        <v>5</v>
      </c>
      <c r="I330" s="86">
        <v>0</v>
      </c>
      <c r="J330" s="86">
        <v>0</v>
      </c>
      <c r="K330" s="86">
        <v>0</v>
      </c>
      <c r="L330" s="86">
        <v>0</v>
      </c>
      <c r="M330" s="86">
        <v>1.5</v>
      </c>
      <c r="N330" s="86">
        <v>0</v>
      </c>
      <c r="O330" s="84">
        <f t="shared" si="5"/>
        <v>50.1</v>
      </c>
      <c r="P330" s="83">
        <v>323</v>
      </c>
      <c r="Q330" s="94"/>
    </row>
    <row r="331" ht="14.25" spans="1:17">
      <c r="A331" s="83">
        <v>324</v>
      </c>
      <c r="B331" s="86" t="s">
        <v>665</v>
      </c>
      <c r="C331" s="4" t="s">
        <v>666</v>
      </c>
      <c r="D331" s="86">
        <v>0</v>
      </c>
      <c r="E331" s="86">
        <v>7</v>
      </c>
      <c r="F331" s="86">
        <v>2</v>
      </c>
      <c r="G331" s="86">
        <v>33.4</v>
      </c>
      <c r="H331" s="86">
        <v>5</v>
      </c>
      <c r="I331" s="86">
        <v>0</v>
      </c>
      <c r="J331" s="86">
        <v>0</v>
      </c>
      <c r="K331" s="86">
        <v>0</v>
      </c>
      <c r="L331" s="86">
        <v>0</v>
      </c>
      <c r="M331" s="86">
        <v>2.7</v>
      </c>
      <c r="N331" s="86">
        <v>0</v>
      </c>
      <c r="O331" s="84">
        <f t="shared" si="5"/>
        <v>50.1</v>
      </c>
      <c r="P331" s="83">
        <v>324</v>
      </c>
      <c r="Q331" s="94"/>
    </row>
    <row r="332" ht="14.25" spans="1:17">
      <c r="A332" s="83">
        <v>325</v>
      </c>
      <c r="B332" s="86" t="s">
        <v>667</v>
      </c>
      <c r="C332" s="4" t="s">
        <v>668</v>
      </c>
      <c r="D332" s="86">
        <v>0</v>
      </c>
      <c r="E332" s="86">
        <v>7</v>
      </c>
      <c r="F332" s="86">
        <v>2</v>
      </c>
      <c r="G332" s="86">
        <v>36</v>
      </c>
      <c r="H332" s="86">
        <v>5</v>
      </c>
      <c r="I332" s="86">
        <v>0</v>
      </c>
      <c r="J332" s="86">
        <v>0</v>
      </c>
      <c r="K332" s="86">
        <v>0</v>
      </c>
      <c r="L332" s="86">
        <v>0</v>
      </c>
      <c r="M332" s="86">
        <v>0</v>
      </c>
      <c r="N332" s="86">
        <v>0</v>
      </c>
      <c r="O332" s="84">
        <f t="shared" si="5"/>
        <v>50</v>
      </c>
      <c r="P332" s="83">
        <v>325</v>
      </c>
      <c r="Q332" s="94"/>
    </row>
    <row r="333" ht="14.25" spans="1:17">
      <c r="A333" s="83">
        <v>326</v>
      </c>
      <c r="B333" s="87" t="s">
        <v>669</v>
      </c>
      <c r="C333" s="87" t="s">
        <v>670</v>
      </c>
      <c r="D333" s="87">
        <v>0</v>
      </c>
      <c r="E333" s="87">
        <v>7</v>
      </c>
      <c r="F333" s="87">
        <v>2</v>
      </c>
      <c r="G333" s="87">
        <v>35.9</v>
      </c>
      <c r="H333" s="22">
        <v>5</v>
      </c>
      <c r="I333" s="87">
        <v>0</v>
      </c>
      <c r="J333" s="87">
        <v>0</v>
      </c>
      <c r="K333" s="87">
        <v>0</v>
      </c>
      <c r="L333" s="87">
        <v>0</v>
      </c>
      <c r="M333" s="83">
        <v>0</v>
      </c>
      <c r="N333" s="87">
        <v>0</v>
      </c>
      <c r="O333" s="84">
        <f t="shared" si="5"/>
        <v>49.9</v>
      </c>
      <c r="P333" s="83">
        <v>326</v>
      </c>
      <c r="Q333" s="94"/>
    </row>
    <row r="334" ht="14.25" spans="1:17">
      <c r="A334" s="83">
        <v>327</v>
      </c>
      <c r="B334" s="86" t="s">
        <v>671</v>
      </c>
      <c r="C334" s="4" t="s">
        <v>672</v>
      </c>
      <c r="D334" s="86">
        <v>0</v>
      </c>
      <c r="E334" s="86">
        <v>7</v>
      </c>
      <c r="F334" s="86">
        <v>2</v>
      </c>
      <c r="G334" s="86">
        <v>34.9</v>
      </c>
      <c r="H334" s="86">
        <v>5</v>
      </c>
      <c r="I334" s="86">
        <v>0</v>
      </c>
      <c r="J334" s="86">
        <v>0</v>
      </c>
      <c r="K334" s="86">
        <v>0</v>
      </c>
      <c r="L334" s="86">
        <v>0</v>
      </c>
      <c r="M334" s="86">
        <v>1</v>
      </c>
      <c r="N334" s="86">
        <v>0</v>
      </c>
      <c r="O334" s="84">
        <f t="shared" si="5"/>
        <v>49.9</v>
      </c>
      <c r="P334" s="83">
        <v>327</v>
      </c>
      <c r="Q334" s="94"/>
    </row>
    <row r="335" ht="14.25" spans="1:17">
      <c r="A335" s="83">
        <v>328</v>
      </c>
      <c r="B335" s="87" t="s">
        <v>673</v>
      </c>
      <c r="C335" s="87" t="s">
        <v>674</v>
      </c>
      <c r="D335" s="87">
        <v>0</v>
      </c>
      <c r="E335" s="87">
        <v>7</v>
      </c>
      <c r="F335" s="87">
        <v>2</v>
      </c>
      <c r="G335" s="87">
        <v>33.1</v>
      </c>
      <c r="H335" s="22">
        <v>5</v>
      </c>
      <c r="I335" s="87">
        <v>0</v>
      </c>
      <c r="J335" s="87">
        <v>0</v>
      </c>
      <c r="K335" s="87">
        <v>0</v>
      </c>
      <c r="L335" s="87">
        <v>0</v>
      </c>
      <c r="M335" s="83">
        <v>2.7</v>
      </c>
      <c r="N335" s="87">
        <v>0</v>
      </c>
      <c r="O335" s="84">
        <f t="shared" si="5"/>
        <v>49.8</v>
      </c>
      <c r="P335" s="83">
        <v>328</v>
      </c>
      <c r="Q335" s="94"/>
    </row>
    <row r="336" ht="14.25" spans="1:17">
      <c r="A336" s="83">
        <v>329</v>
      </c>
      <c r="B336" s="86" t="s">
        <v>675</v>
      </c>
      <c r="C336" s="4" t="s">
        <v>676</v>
      </c>
      <c r="D336" s="86">
        <v>0</v>
      </c>
      <c r="E336" s="86">
        <v>7</v>
      </c>
      <c r="F336" s="86">
        <v>2</v>
      </c>
      <c r="G336" s="86">
        <v>34.1</v>
      </c>
      <c r="H336" s="86">
        <v>5</v>
      </c>
      <c r="I336" s="86">
        <v>0</v>
      </c>
      <c r="J336" s="86">
        <v>0</v>
      </c>
      <c r="K336" s="86">
        <v>0</v>
      </c>
      <c r="L336" s="86">
        <v>0</v>
      </c>
      <c r="M336" s="86">
        <v>1.7</v>
      </c>
      <c r="N336" s="86">
        <v>0</v>
      </c>
      <c r="O336" s="84">
        <f t="shared" si="5"/>
        <v>49.8</v>
      </c>
      <c r="P336" s="83">
        <v>329</v>
      </c>
      <c r="Q336" s="94"/>
    </row>
    <row r="337" ht="14.25" spans="1:17">
      <c r="A337" s="83">
        <v>330</v>
      </c>
      <c r="B337" s="84" t="s">
        <v>677</v>
      </c>
      <c r="C337" s="85" t="s">
        <v>678</v>
      </c>
      <c r="D337" s="84">
        <v>1</v>
      </c>
      <c r="E337" s="84">
        <v>7</v>
      </c>
      <c r="F337" s="4">
        <v>2</v>
      </c>
      <c r="G337" s="88">
        <v>33.8</v>
      </c>
      <c r="H337" s="4">
        <v>5</v>
      </c>
      <c r="I337" s="84">
        <v>1</v>
      </c>
      <c r="J337" s="84">
        <v>0</v>
      </c>
      <c r="K337" s="84">
        <v>0</v>
      </c>
      <c r="L337" s="84">
        <v>0</v>
      </c>
      <c r="M337" s="84">
        <v>0</v>
      </c>
      <c r="N337" s="4">
        <v>0</v>
      </c>
      <c r="O337" s="84">
        <f t="shared" si="5"/>
        <v>49.8</v>
      </c>
      <c r="P337" s="83">
        <v>330</v>
      </c>
      <c r="Q337" s="94"/>
    </row>
    <row r="338" ht="14.25" spans="1:17">
      <c r="A338" s="83">
        <v>331</v>
      </c>
      <c r="B338" s="87" t="s">
        <v>679</v>
      </c>
      <c r="C338" s="87" t="s">
        <v>680</v>
      </c>
      <c r="D338" s="31">
        <v>0</v>
      </c>
      <c r="E338" s="87">
        <v>7</v>
      </c>
      <c r="F338" s="83">
        <v>2</v>
      </c>
      <c r="G338" s="22">
        <v>35.8</v>
      </c>
      <c r="H338" s="22">
        <v>5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84">
        <f t="shared" si="5"/>
        <v>49.8</v>
      </c>
      <c r="P338" s="83">
        <v>331</v>
      </c>
      <c r="Q338" s="94"/>
    </row>
    <row r="339" ht="14.25" spans="1:17">
      <c r="A339" s="83">
        <v>332</v>
      </c>
      <c r="B339" s="84" t="s">
        <v>681</v>
      </c>
      <c r="C339" s="85" t="s">
        <v>682</v>
      </c>
      <c r="D339" s="84">
        <v>0</v>
      </c>
      <c r="E339" s="84">
        <v>7</v>
      </c>
      <c r="F339" s="4">
        <v>2</v>
      </c>
      <c r="G339" s="89">
        <v>35.6</v>
      </c>
      <c r="H339" s="4">
        <v>5</v>
      </c>
      <c r="I339" s="84">
        <v>0</v>
      </c>
      <c r="J339" s="84">
        <v>0</v>
      </c>
      <c r="K339" s="84">
        <v>0</v>
      </c>
      <c r="L339" s="84">
        <v>0</v>
      </c>
      <c r="M339" s="84">
        <v>0</v>
      </c>
      <c r="N339" s="4">
        <v>0</v>
      </c>
      <c r="O339" s="84">
        <f t="shared" si="5"/>
        <v>49.6</v>
      </c>
      <c r="P339" s="83">
        <v>332</v>
      </c>
      <c r="Q339" s="94"/>
    </row>
    <row r="340" ht="14.25" spans="1:17">
      <c r="A340" s="83">
        <v>333</v>
      </c>
      <c r="B340" s="84" t="s">
        <v>683</v>
      </c>
      <c r="C340" s="85" t="s">
        <v>684</v>
      </c>
      <c r="D340" s="84">
        <v>0</v>
      </c>
      <c r="E340" s="84">
        <v>7</v>
      </c>
      <c r="F340" s="4">
        <v>2</v>
      </c>
      <c r="G340" s="88">
        <v>34.6</v>
      </c>
      <c r="H340" s="4">
        <v>5</v>
      </c>
      <c r="I340" s="84">
        <v>1</v>
      </c>
      <c r="J340" s="84">
        <v>0</v>
      </c>
      <c r="K340" s="84">
        <v>0</v>
      </c>
      <c r="L340" s="93">
        <v>0</v>
      </c>
      <c r="M340" s="84">
        <v>0</v>
      </c>
      <c r="N340" s="4">
        <v>0</v>
      </c>
      <c r="O340" s="84">
        <f t="shared" si="5"/>
        <v>49.6</v>
      </c>
      <c r="P340" s="83">
        <v>333</v>
      </c>
      <c r="Q340" s="94"/>
    </row>
    <row r="341" ht="14.25" spans="1:17">
      <c r="A341" s="83">
        <v>334</v>
      </c>
      <c r="B341" s="87" t="s">
        <v>685</v>
      </c>
      <c r="C341" s="87" t="s">
        <v>686</v>
      </c>
      <c r="D341" s="87">
        <v>0</v>
      </c>
      <c r="E341" s="87">
        <v>7</v>
      </c>
      <c r="F341" s="87">
        <v>2</v>
      </c>
      <c r="G341" s="87">
        <v>34.7</v>
      </c>
      <c r="H341" s="22">
        <v>5</v>
      </c>
      <c r="I341" s="87">
        <v>0</v>
      </c>
      <c r="J341" s="87">
        <v>0</v>
      </c>
      <c r="K341" s="87">
        <v>0</v>
      </c>
      <c r="L341" s="87">
        <v>0</v>
      </c>
      <c r="M341" s="87">
        <v>0.7</v>
      </c>
      <c r="N341" s="87">
        <v>0</v>
      </c>
      <c r="O341" s="84">
        <f t="shared" si="5"/>
        <v>49.4</v>
      </c>
      <c r="P341" s="83">
        <v>334</v>
      </c>
      <c r="Q341" s="94"/>
    </row>
    <row r="342" ht="14.25" spans="1:17">
      <c r="A342" s="83">
        <v>335</v>
      </c>
      <c r="B342" s="87" t="s">
        <v>687</v>
      </c>
      <c r="C342" s="87" t="s">
        <v>688</v>
      </c>
      <c r="D342" s="87">
        <v>0</v>
      </c>
      <c r="E342" s="87">
        <v>7</v>
      </c>
      <c r="F342" s="87">
        <v>2</v>
      </c>
      <c r="G342" s="87">
        <v>33.2</v>
      </c>
      <c r="H342" s="22">
        <v>5</v>
      </c>
      <c r="I342" s="87">
        <v>0</v>
      </c>
      <c r="J342" s="87">
        <v>0</v>
      </c>
      <c r="K342" s="87">
        <v>0</v>
      </c>
      <c r="L342" s="87">
        <v>0</v>
      </c>
      <c r="M342" s="87">
        <v>2.2</v>
      </c>
      <c r="N342" s="87">
        <v>0</v>
      </c>
      <c r="O342" s="84">
        <f t="shared" si="5"/>
        <v>49.4</v>
      </c>
      <c r="P342" s="83">
        <v>335</v>
      </c>
      <c r="Q342" s="94"/>
    </row>
    <row r="343" ht="14.25" spans="1:17">
      <c r="A343" s="83">
        <v>336</v>
      </c>
      <c r="B343" s="86" t="s">
        <v>689</v>
      </c>
      <c r="C343" s="4" t="s">
        <v>690</v>
      </c>
      <c r="D343" s="86">
        <v>1</v>
      </c>
      <c r="E343" s="86">
        <v>7</v>
      </c>
      <c r="F343" s="86">
        <v>2</v>
      </c>
      <c r="G343" s="86">
        <v>32.7</v>
      </c>
      <c r="H343" s="86">
        <v>5</v>
      </c>
      <c r="I343" s="86">
        <v>0</v>
      </c>
      <c r="J343" s="86">
        <v>0</v>
      </c>
      <c r="K343" s="86">
        <v>0</v>
      </c>
      <c r="L343" s="86">
        <v>0</v>
      </c>
      <c r="M343" s="86">
        <v>1.7</v>
      </c>
      <c r="N343" s="86">
        <v>0</v>
      </c>
      <c r="O343" s="84">
        <f t="shared" si="5"/>
        <v>49.4</v>
      </c>
      <c r="P343" s="83">
        <v>336</v>
      </c>
      <c r="Q343" s="94"/>
    </row>
    <row r="344" ht="14.25" spans="1:17">
      <c r="A344" s="83">
        <v>337</v>
      </c>
      <c r="B344" s="86" t="s">
        <v>691</v>
      </c>
      <c r="C344" s="4" t="s">
        <v>692</v>
      </c>
      <c r="D344" s="86">
        <v>0</v>
      </c>
      <c r="E344" s="86">
        <v>7</v>
      </c>
      <c r="F344" s="86">
        <v>2</v>
      </c>
      <c r="G344" s="86">
        <v>33.2</v>
      </c>
      <c r="H344" s="86">
        <v>5</v>
      </c>
      <c r="I344" s="86">
        <v>0</v>
      </c>
      <c r="J344" s="86">
        <v>0</v>
      </c>
      <c r="K344" s="86">
        <v>0</v>
      </c>
      <c r="L344" s="86">
        <v>0</v>
      </c>
      <c r="M344" s="86">
        <v>2.2</v>
      </c>
      <c r="N344" s="86">
        <v>0</v>
      </c>
      <c r="O344" s="84">
        <f t="shared" si="5"/>
        <v>49.4</v>
      </c>
      <c r="P344" s="83">
        <v>337</v>
      </c>
      <c r="Q344" s="94"/>
    </row>
    <row r="345" ht="14.25" spans="1:17">
      <c r="A345" s="83">
        <v>338</v>
      </c>
      <c r="B345" s="87" t="s">
        <v>693</v>
      </c>
      <c r="C345" s="87" t="s">
        <v>694</v>
      </c>
      <c r="D345" s="87">
        <v>0</v>
      </c>
      <c r="E345" s="87">
        <v>7</v>
      </c>
      <c r="F345" s="87">
        <v>2</v>
      </c>
      <c r="G345" s="87">
        <v>33</v>
      </c>
      <c r="H345" s="22">
        <v>5</v>
      </c>
      <c r="I345" s="87">
        <v>0</v>
      </c>
      <c r="J345" s="87">
        <v>0</v>
      </c>
      <c r="K345" s="87">
        <v>0</v>
      </c>
      <c r="L345" s="87">
        <v>0</v>
      </c>
      <c r="M345" s="87">
        <v>2.4</v>
      </c>
      <c r="N345" s="87">
        <v>0</v>
      </c>
      <c r="O345" s="84">
        <f t="shared" si="5"/>
        <v>49.4</v>
      </c>
      <c r="P345" s="83">
        <v>338</v>
      </c>
      <c r="Q345" s="94"/>
    </row>
    <row r="346" ht="14.25" spans="1:17">
      <c r="A346" s="83">
        <v>339</v>
      </c>
      <c r="B346" s="87" t="s">
        <v>695</v>
      </c>
      <c r="C346" s="87" t="s">
        <v>696</v>
      </c>
      <c r="D346" s="87">
        <v>0</v>
      </c>
      <c r="E346" s="87">
        <v>7</v>
      </c>
      <c r="F346" s="87">
        <v>2</v>
      </c>
      <c r="G346" s="87">
        <v>33.5</v>
      </c>
      <c r="H346" s="22">
        <v>5</v>
      </c>
      <c r="I346" s="87">
        <v>0</v>
      </c>
      <c r="J346" s="87">
        <v>0</v>
      </c>
      <c r="K346" s="87">
        <v>0</v>
      </c>
      <c r="L346" s="87">
        <v>0</v>
      </c>
      <c r="M346" s="87">
        <v>1.9</v>
      </c>
      <c r="N346" s="87">
        <v>0</v>
      </c>
      <c r="O346" s="84">
        <f t="shared" si="5"/>
        <v>49.4</v>
      </c>
      <c r="P346" s="83">
        <v>339</v>
      </c>
      <c r="Q346" s="94"/>
    </row>
    <row r="347" ht="14.25" spans="1:17">
      <c r="A347" s="83">
        <v>340</v>
      </c>
      <c r="B347" s="84" t="s">
        <v>697</v>
      </c>
      <c r="C347" s="85" t="s">
        <v>698</v>
      </c>
      <c r="D347" s="84">
        <v>0</v>
      </c>
      <c r="E347" s="84">
        <v>7</v>
      </c>
      <c r="F347" s="4">
        <v>2</v>
      </c>
      <c r="G347" s="84">
        <v>34.5</v>
      </c>
      <c r="H347" s="4">
        <v>5</v>
      </c>
      <c r="I347" s="84">
        <v>0.9</v>
      </c>
      <c r="J347" s="84">
        <v>0</v>
      </c>
      <c r="K347" s="84">
        <v>0</v>
      </c>
      <c r="L347" s="4">
        <v>0</v>
      </c>
      <c r="M347" s="84">
        <v>0</v>
      </c>
      <c r="N347" s="4">
        <v>0</v>
      </c>
      <c r="O347" s="84">
        <f t="shared" si="5"/>
        <v>49.4</v>
      </c>
      <c r="P347" s="83">
        <v>340</v>
      </c>
      <c r="Q347" s="94"/>
    </row>
    <row r="348" ht="14.25" spans="1:17">
      <c r="A348" s="83">
        <v>341</v>
      </c>
      <c r="B348" s="86" t="s">
        <v>699</v>
      </c>
      <c r="C348" s="4" t="s">
        <v>700</v>
      </c>
      <c r="D348" s="86">
        <v>1</v>
      </c>
      <c r="E348" s="86">
        <v>7</v>
      </c>
      <c r="F348" s="86">
        <v>2</v>
      </c>
      <c r="G348" s="86">
        <v>31.4</v>
      </c>
      <c r="H348" s="86">
        <v>5</v>
      </c>
      <c r="I348" s="86">
        <v>0</v>
      </c>
      <c r="J348" s="86">
        <v>2</v>
      </c>
      <c r="K348" s="86">
        <v>0</v>
      </c>
      <c r="L348" s="86">
        <v>0</v>
      </c>
      <c r="M348" s="86">
        <v>1</v>
      </c>
      <c r="N348" s="86">
        <v>0</v>
      </c>
      <c r="O348" s="84">
        <f t="shared" si="5"/>
        <v>49.4</v>
      </c>
      <c r="P348" s="83">
        <v>341</v>
      </c>
      <c r="Q348" s="94"/>
    </row>
    <row r="349" ht="14.25" spans="1:17">
      <c r="A349" s="83">
        <v>342</v>
      </c>
      <c r="B349" s="86" t="s">
        <v>701</v>
      </c>
      <c r="C349" s="4" t="s">
        <v>702</v>
      </c>
      <c r="D349" s="86">
        <v>1</v>
      </c>
      <c r="E349" s="86">
        <v>7</v>
      </c>
      <c r="F349" s="86">
        <v>2</v>
      </c>
      <c r="G349" s="86">
        <v>29.5</v>
      </c>
      <c r="H349" s="86">
        <v>5</v>
      </c>
      <c r="I349" s="86">
        <v>0.5</v>
      </c>
      <c r="J349" s="86">
        <v>2</v>
      </c>
      <c r="K349" s="86">
        <v>0</v>
      </c>
      <c r="L349" s="86">
        <v>0</v>
      </c>
      <c r="M349" s="86">
        <v>2.4</v>
      </c>
      <c r="N349" s="86">
        <v>0</v>
      </c>
      <c r="O349" s="84">
        <f t="shared" si="5"/>
        <v>49.4</v>
      </c>
      <c r="P349" s="83">
        <v>342</v>
      </c>
      <c r="Q349" s="94"/>
    </row>
    <row r="350" ht="14.25" spans="1:17">
      <c r="A350" s="83">
        <v>343</v>
      </c>
      <c r="B350" s="87" t="s">
        <v>703</v>
      </c>
      <c r="C350" s="87" t="s">
        <v>704</v>
      </c>
      <c r="D350" s="87">
        <v>0</v>
      </c>
      <c r="E350" s="87">
        <v>7</v>
      </c>
      <c r="F350" s="87">
        <v>2</v>
      </c>
      <c r="G350" s="87">
        <v>34.5</v>
      </c>
      <c r="H350" s="22">
        <v>5</v>
      </c>
      <c r="I350" s="87">
        <v>0</v>
      </c>
      <c r="J350" s="87">
        <v>0</v>
      </c>
      <c r="K350" s="87">
        <v>0</v>
      </c>
      <c r="L350" s="87">
        <v>0</v>
      </c>
      <c r="M350" s="87">
        <v>0.7</v>
      </c>
      <c r="N350" s="87">
        <v>0</v>
      </c>
      <c r="O350" s="84">
        <f t="shared" si="5"/>
        <v>49.2</v>
      </c>
      <c r="P350" s="83">
        <v>343</v>
      </c>
      <c r="Q350" s="94"/>
    </row>
    <row r="351" ht="14.25" spans="1:17">
      <c r="A351" s="83">
        <v>344</v>
      </c>
      <c r="B351" s="86" t="s">
        <v>705</v>
      </c>
      <c r="C351" s="4" t="s">
        <v>706</v>
      </c>
      <c r="D351" s="86">
        <v>0</v>
      </c>
      <c r="E351" s="86">
        <v>7.5</v>
      </c>
      <c r="F351" s="86">
        <v>2</v>
      </c>
      <c r="G351" s="86">
        <v>34</v>
      </c>
      <c r="H351" s="86">
        <v>5</v>
      </c>
      <c r="I351" s="86">
        <v>0</v>
      </c>
      <c r="J351" s="86">
        <v>0</v>
      </c>
      <c r="K351" s="86">
        <v>0</v>
      </c>
      <c r="L351" s="86">
        <v>0</v>
      </c>
      <c r="M351" s="86">
        <v>0.7</v>
      </c>
      <c r="N351" s="86">
        <v>0</v>
      </c>
      <c r="O351" s="84">
        <f t="shared" si="5"/>
        <v>49.2</v>
      </c>
      <c r="P351" s="83">
        <v>344</v>
      </c>
      <c r="Q351" s="94"/>
    </row>
    <row r="352" ht="14.25" spans="1:17">
      <c r="A352" s="83">
        <v>345</v>
      </c>
      <c r="B352" s="87" t="s">
        <v>707</v>
      </c>
      <c r="C352" s="87" t="s">
        <v>708</v>
      </c>
      <c r="D352" s="87">
        <v>0</v>
      </c>
      <c r="E352" s="87">
        <v>7</v>
      </c>
      <c r="F352" s="87">
        <v>2</v>
      </c>
      <c r="G352" s="87">
        <v>34.2</v>
      </c>
      <c r="H352" s="22">
        <v>5</v>
      </c>
      <c r="I352" s="87">
        <v>0</v>
      </c>
      <c r="J352" s="87">
        <v>0.5</v>
      </c>
      <c r="K352" s="87">
        <v>0</v>
      </c>
      <c r="L352" s="87">
        <v>0</v>
      </c>
      <c r="M352" s="87">
        <v>0.4</v>
      </c>
      <c r="N352" s="87">
        <v>0</v>
      </c>
      <c r="O352" s="84">
        <f t="shared" si="5"/>
        <v>49.1</v>
      </c>
      <c r="P352" s="83">
        <v>345</v>
      </c>
      <c r="Q352" s="94"/>
    </row>
    <row r="353" ht="14.25" spans="1:17">
      <c r="A353" s="83">
        <v>346</v>
      </c>
      <c r="B353" s="87" t="s">
        <v>709</v>
      </c>
      <c r="C353" s="87" t="s">
        <v>710</v>
      </c>
      <c r="D353" s="87">
        <v>0</v>
      </c>
      <c r="E353" s="87">
        <v>7</v>
      </c>
      <c r="F353" s="87">
        <v>2</v>
      </c>
      <c r="G353" s="87">
        <v>34.7</v>
      </c>
      <c r="H353" s="22">
        <v>5</v>
      </c>
      <c r="I353" s="87">
        <v>0</v>
      </c>
      <c r="J353" s="87">
        <v>0</v>
      </c>
      <c r="K353" s="87">
        <v>0</v>
      </c>
      <c r="L353" s="87">
        <v>0</v>
      </c>
      <c r="M353" s="87">
        <v>0.4</v>
      </c>
      <c r="N353" s="87">
        <v>0</v>
      </c>
      <c r="O353" s="84">
        <f t="shared" si="5"/>
        <v>49.1</v>
      </c>
      <c r="P353" s="83">
        <v>346</v>
      </c>
      <c r="Q353" s="94"/>
    </row>
    <row r="354" ht="14.25" spans="1:17">
      <c r="A354" s="83">
        <v>347</v>
      </c>
      <c r="B354" s="87" t="s">
        <v>711</v>
      </c>
      <c r="C354" s="87" t="s">
        <v>712</v>
      </c>
      <c r="D354" s="87">
        <v>0</v>
      </c>
      <c r="E354" s="87">
        <v>7</v>
      </c>
      <c r="F354" s="87">
        <v>2</v>
      </c>
      <c r="G354" s="87">
        <v>34</v>
      </c>
      <c r="H354" s="22">
        <v>5</v>
      </c>
      <c r="I354" s="87">
        <v>0</v>
      </c>
      <c r="J354" s="87">
        <v>0</v>
      </c>
      <c r="K354" s="87">
        <v>0</v>
      </c>
      <c r="L354" s="87">
        <v>0</v>
      </c>
      <c r="M354" s="87">
        <v>1.1</v>
      </c>
      <c r="N354" s="87">
        <v>0</v>
      </c>
      <c r="O354" s="84">
        <f t="shared" si="5"/>
        <v>49.1</v>
      </c>
      <c r="P354" s="83">
        <v>347</v>
      </c>
      <c r="Q354" s="94"/>
    </row>
    <row r="355" ht="14.25" spans="1:17">
      <c r="A355" s="83">
        <v>348</v>
      </c>
      <c r="B355" s="87" t="s">
        <v>713</v>
      </c>
      <c r="C355" s="87" t="s">
        <v>714</v>
      </c>
      <c r="D355" s="87">
        <v>0</v>
      </c>
      <c r="E355" s="87">
        <v>7</v>
      </c>
      <c r="F355" s="87">
        <v>2</v>
      </c>
      <c r="G355" s="87">
        <v>33.2</v>
      </c>
      <c r="H355" s="22">
        <v>5</v>
      </c>
      <c r="I355" s="87">
        <v>0</v>
      </c>
      <c r="J355" s="87">
        <v>0</v>
      </c>
      <c r="K355" s="87">
        <v>0</v>
      </c>
      <c r="L355" s="87">
        <v>0</v>
      </c>
      <c r="M355" s="83">
        <v>1.9</v>
      </c>
      <c r="N355" s="87">
        <v>0</v>
      </c>
      <c r="O355" s="84">
        <f t="shared" si="5"/>
        <v>49.1</v>
      </c>
      <c r="P355" s="83">
        <v>348</v>
      </c>
      <c r="Q355" s="94"/>
    </row>
    <row r="356" ht="14.25" spans="1:17">
      <c r="A356" s="83">
        <v>349</v>
      </c>
      <c r="B356" s="86" t="s">
        <v>715</v>
      </c>
      <c r="C356" s="4" t="s">
        <v>716</v>
      </c>
      <c r="D356" s="86">
        <v>0</v>
      </c>
      <c r="E356" s="86">
        <v>7.2</v>
      </c>
      <c r="F356" s="86">
        <v>2</v>
      </c>
      <c r="G356" s="86">
        <v>34.9</v>
      </c>
      <c r="H356" s="86">
        <v>5</v>
      </c>
      <c r="I356" s="86">
        <v>0</v>
      </c>
      <c r="J356" s="86">
        <v>0</v>
      </c>
      <c r="K356" s="86">
        <v>0</v>
      </c>
      <c r="L356" s="86">
        <v>0</v>
      </c>
      <c r="M356" s="86">
        <v>0</v>
      </c>
      <c r="N356" s="86">
        <v>0</v>
      </c>
      <c r="O356" s="84">
        <f t="shared" si="5"/>
        <v>49.1</v>
      </c>
      <c r="P356" s="83">
        <v>349</v>
      </c>
      <c r="Q356" s="94"/>
    </row>
    <row r="357" ht="14.25" spans="1:17">
      <c r="A357" s="83">
        <v>350</v>
      </c>
      <c r="B357" s="87" t="s">
        <v>717</v>
      </c>
      <c r="C357" s="87" t="s">
        <v>718</v>
      </c>
      <c r="D357" s="87">
        <v>0</v>
      </c>
      <c r="E357" s="87">
        <v>7</v>
      </c>
      <c r="F357" s="87">
        <v>2</v>
      </c>
      <c r="G357" s="87">
        <v>31.8</v>
      </c>
      <c r="H357" s="22">
        <v>5</v>
      </c>
      <c r="I357" s="87">
        <v>0</v>
      </c>
      <c r="J357" s="87">
        <v>0</v>
      </c>
      <c r="K357" s="87">
        <v>0</v>
      </c>
      <c r="L357" s="87">
        <v>0</v>
      </c>
      <c r="M357" s="83">
        <v>3.2</v>
      </c>
      <c r="N357" s="87">
        <v>0</v>
      </c>
      <c r="O357" s="84">
        <f t="shared" si="5"/>
        <v>49</v>
      </c>
      <c r="P357" s="83">
        <v>350</v>
      </c>
      <c r="Q357" s="94"/>
    </row>
    <row r="358" ht="14.25" spans="1:17">
      <c r="A358" s="83">
        <v>351</v>
      </c>
      <c r="B358" s="86" t="s">
        <v>719</v>
      </c>
      <c r="C358" s="4" t="s">
        <v>720</v>
      </c>
      <c r="D358" s="86">
        <v>1</v>
      </c>
      <c r="E358" s="86">
        <v>7</v>
      </c>
      <c r="F358" s="86">
        <v>2</v>
      </c>
      <c r="G358" s="86">
        <v>32.3</v>
      </c>
      <c r="H358" s="86">
        <v>5</v>
      </c>
      <c r="I358" s="86">
        <v>0</v>
      </c>
      <c r="J358" s="86">
        <v>0</v>
      </c>
      <c r="K358" s="86">
        <v>0</v>
      </c>
      <c r="L358" s="86">
        <v>0</v>
      </c>
      <c r="M358" s="86">
        <v>1.7</v>
      </c>
      <c r="N358" s="86">
        <v>0</v>
      </c>
      <c r="O358" s="84">
        <f t="shared" si="5"/>
        <v>49</v>
      </c>
      <c r="P358" s="83">
        <v>351</v>
      </c>
      <c r="Q358" s="94"/>
    </row>
    <row r="359" ht="14.25" spans="1:17">
      <c r="A359" s="83">
        <v>352</v>
      </c>
      <c r="B359" s="87" t="s">
        <v>721</v>
      </c>
      <c r="C359" s="87" t="s">
        <v>722</v>
      </c>
      <c r="D359" s="87">
        <v>1</v>
      </c>
      <c r="E359" s="87">
        <v>7</v>
      </c>
      <c r="F359" s="87">
        <v>2</v>
      </c>
      <c r="G359" s="87">
        <v>33</v>
      </c>
      <c r="H359" s="22">
        <v>5</v>
      </c>
      <c r="I359" s="87">
        <v>0</v>
      </c>
      <c r="J359" s="87">
        <v>0</v>
      </c>
      <c r="K359" s="87">
        <v>0</v>
      </c>
      <c r="L359" s="87">
        <v>0</v>
      </c>
      <c r="M359" s="87">
        <v>0.9</v>
      </c>
      <c r="N359" s="87">
        <v>0</v>
      </c>
      <c r="O359" s="84">
        <f t="shared" si="5"/>
        <v>48.9</v>
      </c>
      <c r="P359" s="83">
        <v>352</v>
      </c>
      <c r="Q359" s="94"/>
    </row>
    <row r="360" ht="14.25" spans="1:17">
      <c r="A360" s="83">
        <v>353</v>
      </c>
      <c r="B360" s="84" t="s">
        <v>723</v>
      </c>
      <c r="C360" s="85" t="s">
        <v>724</v>
      </c>
      <c r="D360" s="84">
        <v>0</v>
      </c>
      <c r="E360" s="84">
        <v>7</v>
      </c>
      <c r="F360" s="4">
        <v>2</v>
      </c>
      <c r="G360" s="88">
        <v>33.8</v>
      </c>
      <c r="H360" s="4">
        <v>5</v>
      </c>
      <c r="I360" s="84">
        <v>1</v>
      </c>
      <c r="J360" s="84">
        <v>0</v>
      </c>
      <c r="K360" s="84">
        <v>0</v>
      </c>
      <c r="L360" s="93">
        <v>0</v>
      </c>
      <c r="M360" s="84">
        <v>0</v>
      </c>
      <c r="N360" s="4">
        <v>0</v>
      </c>
      <c r="O360" s="84">
        <f t="shared" si="5"/>
        <v>48.8</v>
      </c>
      <c r="P360" s="83">
        <v>353</v>
      </c>
      <c r="Q360" s="94"/>
    </row>
    <row r="361" ht="14.25" spans="1:17">
      <c r="A361" s="83">
        <v>354</v>
      </c>
      <c r="B361" s="84" t="s">
        <v>725</v>
      </c>
      <c r="C361" s="85" t="s">
        <v>726</v>
      </c>
      <c r="D361" s="84">
        <v>0</v>
      </c>
      <c r="E361" s="84">
        <v>7</v>
      </c>
      <c r="F361" s="4">
        <v>2</v>
      </c>
      <c r="G361" s="84">
        <v>34.25</v>
      </c>
      <c r="H361" s="4">
        <v>5</v>
      </c>
      <c r="I361" s="84">
        <v>0.5</v>
      </c>
      <c r="J361" s="84">
        <v>0</v>
      </c>
      <c r="K361" s="84">
        <v>0</v>
      </c>
      <c r="L361" s="4">
        <v>0</v>
      </c>
      <c r="M361" s="84">
        <v>0</v>
      </c>
      <c r="N361" s="4">
        <v>0</v>
      </c>
      <c r="O361" s="84">
        <f t="shared" si="5"/>
        <v>48.75</v>
      </c>
      <c r="P361" s="83">
        <v>354</v>
      </c>
      <c r="Q361" s="94"/>
    </row>
    <row r="362" ht="14.25" spans="1:17">
      <c r="A362" s="83">
        <v>355</v>
      </c>
      <c r="B362" s="87" t="s">
        <v>727</v>
      </c>
      <c r="C362" s="87" t="s">
        <v>728</v>
      </c>
      <c r="D362" s="31">
        <v>0</v>
      </c>
      <c r="E362" s="87">
        <v>7</v>
      </c>
      <c r="F362" s="83">
        <v>2</v>
      </c>
      <c r="G362" s="22">
        <v>33.2</v>
      </c>
      <c r="H362" s="22">
        <v>5</v>
      </c>
      <c r="I362" s="31">
        <v>0</v>
      </c>
      <c r="J362" s="31">
        <v>0</v>
      </c>
      <c r="K362" s="31">
        <v>0</v>
      </c>
      <c r="L362" s="31">
        <v>0</v>
      </c>
      <c r="M362" s="31">
        <v>1.5</v>
      </c>
      <c r="N362" s="31">
        <v>0</v>
      </c>
      <c r="O362" s="84">
        <f t="shared" si="5"/>
        <v>48.7</v>
      </c>
      <c r="P362" s="83">
        <v>355</v>
      </c>
      <c r="Q362" s="94"/>
    </row>
    <row r="363" ht="14.25" spans="1:17">
      <c r="A363" s="83">
        <v>356</v>
      </c>
      <c r="B363" s="84" t="s">
        <v>729</v>
      </c>
      <c r="C363" s="85" t="s">
        <v>730</v>
      </c>
      <c r="D363" s="84">
        <v>1</v>
      </c>
      <c r="E363" s="84">
        <v>7</v>
      </c>
      <c r="F363" s="4">
        <v>2</v>
      </c>
      <c r="G363" s="89">
        <v>31.7</v>
      </c>
      <c r="H363" s="4">
        <v>5</v>
      </c>
      <c r="I363" s="84">
        <v>0</v>
      </c>
      <c r="J363" s="84">
        <v>2</v>
      </c>
      <c r="K363" s="84">
        <v>0</v>
      </c>
      <c r="L363" s="84">
        <v>0</v>
      </c>
      <c r="M363" s="84">
        <v>0</v>
      </c>
      <c r="N363" s="4">
        <v>0</v>
      </c>
      <c r="O363" s="84">
        <f t="shared" si="5"/>
        <v>48.7</v>
      </c>
      <c r="P363" s="83">
        <v>356</v>
      </c>
      <c r="Q363" s="94"/>
    </row>
    <row r="364" ht="14.25" spans="1:17">
      <c r="A364" s="83">
        <v>357</v>
      </c>
      <c r="B364" s="95" t="s">
        <v>731</v>
      </c>
      <c r="C364" s="95" t="s">
        <v>732</v>
      </c>
      <c r="D364" s="93">
        <v>0</v>
      </c>
      <c r="E364" s="84">
        <v>7</v>
      </c>
      <c r="F364" s="4">
        <v>2</v>
      </c>
      <c r="G364" s="89">
        <v>34.2</v>
      </c>
      <c r="H364" s="4">
        <v>5</v>
      </c>
      <c r="I364" s="93">
        <v>0.5</v>
      </c>
      <c r="J364" s="93">
        <v>0</v>
      </c>
      <c r="K364" s="93">
        <v>0</v>
      </c>
      <c r="L364" s="93">
        <v>0</v>
      </c>
      <c r="M364" s="93">
        <v>0</v>
      </c>
      <c r="N364" s="4">
        <v>0</v>
      </c>
      <c r="O364" s="84">
        <f t="shared" si="5"/>
        <v>48.7</v>
      </c>
      <c r="P364" s="83">
        <v>357</v>
      </c>
      <c r="Q364" s="94"/>
    </row>
    <row r="365" ht="14.25" spans="1:17">
      <c r="A365" s="83">
        <v>358</v>
      </c>
      <c r="B365" s="84" t="s">
        <v>733</v>
      </c>
      <c r="C365" s="85" t="s">
        <v>734</v>
      </c>
      <c r="D365" s="84">
        <v>0</v>
      </c>
      <c r="E365" s="84">
        <v>7</v>
      </c>
      <c r="F365" s="4">
        <v>2</v>
      </c>
      <c r="G365" s="88">
        <v>34.2</v>
      </c>
      <c r="H365" s="4">
        <v>5</v>
      </c>
      <c r="I365" s="84">
        <v>0.5</v>
      </c>
      <c r="J365" s="84">
        <v>0</v>
      </c>
      <c r="K365" s="84">
        <v>0</v>
      </c>
      <c r="L365" s="93">
        <v>0</v>
      </c>
      <c r="M365" s="84">
        <v>0</v>
      </c>
      <c r="N365" s="4">
        <v>0</v>
      </c>
      <c r="O365" s="84">
        <f t="shared" si="5"/>
        <v>48.7</v>
      </c>
      <c r="P365" s="83">
        <v>358</v>
      </c>
      <c r="Q365" s="94"/>
    </row>
    <row r="366" ht="14.25" spans="1:17">
      <c r="A366" s="83">
        <v>359</v>
      </c>
      <c r="B366" s="87" t="s">
        <v>735</v>
      </c>
      <c r="C366" s="87" t="s">
        <v>736</v>
      </c>
      <c r="D366" s="87">
        <v>0</v>
      </c>
      <c r="E366" s="87">
        <v>7</v>
      </c>
      <c r="F366" s="87">
        <v>2</v>
      </c>
      <c r="G366" s="87">
        <v>32.8</v>
      </c>
      <c r="H366" s="22">
        <v>5</v>
      </c>
      <c r="I366" s="87">
        <v>0</v>
      </c>
      <c r="J366" s="87">
        <v>1</v>
      </c>
      <c r="K366" s="87">
        <v>0</v>
      </c>
      <c r="L366" s="87">
        <v>0</v>
      </c>
      <c r="M366" s="87">
        <v>0.9</v>
      </c>
      <c r="N366" s="87">
        <v>0</v>
      </c>
      <c r="O366" s="84">
        <f t="shared" si="5"/>
        <v>48.7</v>
      </c>
      <c r="P366" s="83">
        <v>359</v>
      </c>
      <c r="Q366" s="94"/>
    </row>
    <row r="367" ht="14.25" spans="1:17">
      <c r="A367" s="83">
        <v>360</v>
      </c>
      <c r="B367" s="86" t="s">
        <v>737</v>
      </c>
      <c r="C367" s="4" t="s">
        <v>738</v>
      </c>
      <c r="D367" s="86">
        <v>0</v>
      </c>
      <c r="E367" s="86">
        <v>7.2</v>
      </c>
      <c r="F367" s="86">
        <v>2</v>
      </c>
      <c r="G367" s="86">
        <v>33.2</v>
      </c>
      <c r="H367" s="86">
        <v>5</v>
      </c>
      <c r="I367" s="86">
        <v>0</v>
      </c>
      <c r="J367" s="86">
        <v>0</v>
      </c>
      <c r="K367" s="86">
        <v>0</v>
      </c>
      <c r="L367" s="86">
        <v>0</v>
      </c>
      <c r="M367" s="86">
        <v>1.2</v>
      </c>
      <c r="N367" s="86">
        <v>0</v>
      </c>
      <c r="O367" s="84">
        <f t="shared" si="5"/>
        <v>48.6</v>
      </c>
      <c r="P367" s="83">
        <v>360</v>
      </c>
      <c r="Q367" s="94"/>
    </row>
    <row r="368" ht="14.25" spans="1:17">
      <c r="A368" s="83">
        <v>361</v>
      </c>
      <c r="B368" s="84" t="s">
        <v>739</v>
      </c>
      <c r="C368" s="85" t="s">
        <v>740</v>
      </c>
      <c r="D368" s="84">
        <v>0</v>
      </c>
      <c r="E368" s="84">
        <v>7</v>
      </c>
      <c r="F368" s="4">
        <v>2</v>
      </c>
      <c r="G368" s="88">
        <v>33.6</v>
      </c>
      <c r="H368" s="4">
        <v>5</v>
      </c>
      <c r="I368" s="84">
        <v>1</v>
      </c>
      <c r="J368" s="84">
        <v>0</v>
      </c>
      <c r="K368" s="84">
        <v>0</v>
      </c>
      <c r="L368" s="84">
        <v>0</v>
      </c>
      <c r="M368" s="84">
        <v>0</v>
      </c>
      <c r="N368" s="4">
        <v>0</v>
      </c>
      <c r="O368" s="84">
        <f t="shared" si="5"/>
        <v>48.6</v>
      </c>
      <c r="P368" s="83">
        <v>361</v>
      </c>
      <c r="Q368" s="94"/>
    </row>
    <row r="369" ht="14.25" spans="1:17">
      <c r="A369" s="83">
        <v>362</v>
      </c>
      <c r="B369" s="87" t="s">
        <v>741</v>
      </c>
      <c r="C369" s="87" t="s">
        <v>742</v>
      </c>
      <c r="D369" s="87">
        <v>0</v>
      </c>
      <c r="E369" s="87">
        <v>7</v>
      </c>
      <c r="F369" s="87">
        <v>2</v>
      </c>
      <c r="G369" s="87">
        <v>32.7</v>
      </c>
      <c r="H369" s="22">
        <v>5</v>
      </c>
      <c r="I369" s="87">
        <v>0</v>
      </c>
      <c r="J369" s="87">
        <v>0</v>
      </c>
      <c r="K369" s="87">
        <v>0</v>
      </c>
      <c r="L369" s="87">
        <v>0</v>
      </c>
      <c r="M369" s="87">
        <v>1.9</v>
      </c>
      <c r="N369" s="87">
        <v>0</v>
      </c>
      <c r="O369" s="84">
        <f t="shared" si="5"/>
        <v>48.6</v>
      </c>
      <c r="P369" s="83">
        <v>362</v>
      </c>
      <c r="Q369" s="94"/>
    </row>
    <row r="370" ht="14.25" spans="1:17">
      <c r="A370" s="83">
        <v>363</v>
      </c>
      <c r="B370" s="84" t="s">
        <v>743</v>
      </c>
      <c r="C370" s="85" t="s">
        <v>744</v>
      </c>
      <c r="D370" s="84">
        <v>0</v>
      </c>
      <c r="E370" s="84">
        <v>7</v>
      </c>
      <c r="F370" s="4">
        <v>2</v>
      </c>
      <c r="G370" s="84">
        <v>34</v>
      </c>
      <c r="H370" s="4">
        <v>5</v>
      </c>
      <c r="I370" s="84">
        <v>0.5</v>
      </c>
      <c r="J370" s="84">
        <v>0</v>
      </c>
      <c r="K370" s="84">
        <v>0</v>
      </c>
      <c r="L370" s="4">
        <v>0</v>
      </c>
      <c r="M370" s="84">
        <v>0</v>
      </c>
      <c r="N370" s="4">
        <v>0</v>
      </c>
      <c r="O370" s="84">
        <f t="shared" si="5"/>
        <v>48.5</v>
      </c>
      <c r="P370" s="83">
        <v>363</v>
      </c>
      <c r="Q370" s="94"/>
    </row>
    <row r="371" ht="14.25" spans="1:17">
      <c r="A371" s="83">
        <v>364</v>
      </c>
      <c r="B371" s="86" t="s">
        <v>745</v>
      </c>
      <c r="C371" s="4" t="s">
        <v>746</v>
      </c>
      <c r="D371" s="86">
        <v>0</v>
      </c>
      <c r="E371" s="86">
        <v>7</v>
      </c>
      <c r="F371" s="86">
        <v>2</v>
      </c>
      <c r="G371" s="86">
        <v>31.9</v>
      </c>
      <c r="H371" s="86">
        <v>5</v>
      </c>
      <c r="I371" s="86">
        <v>0</v>
      </c>
      <c r="J371" s="86">
        <v>0</v>
      </c>
      <c r="K371" s="86">
        <v>0</v>
      </c>
      <c r="L371" s="86">
        <v>0</v>
      </c>
      <c r="M371" s="86">
        <v>2.6</v>
      </c>
      <c r="N371" s="86">
        <v>0</v>
      </c>
      <c r="O371" s="84">
        <f t="shared" si="5"/>
        <v>48.5</v>
      </c>
      <c r="P371" s="83">
        <v>364</v>
      </c>
      <c r="Q371" s="94"/>
    </row>
    <row r="372" ht="14.25" spans="1:17">
      <c r="A372" s="83">
        <v>365</v>
      </c>
      <c r="B372" s="86" t="s">
        <v>747</v>
      </c>
      <c r="C372" s="4" t="s">
        <v>748</v>
      </c>
      <c r="D372" s="86">
        <v>0</v>
      </c>
      <c r="E372" s="86">
        <v>7</v>
      </c>
      <c r="F372" s="86">
        <v>2</v>
      </c>
      <c r="G372" s="86">
        <v>33.7</v>
      </c>
      <c r="H372" s="86">
        <v>5</v>
      </c>
      <c r="I372" s="86">
        <v>0</v>
      </c>
      <c r="J372" s="86">
        <v>0</v>
      </c>
      <c r="K372" s="86">
        <v>0</v>
      </c>
      <c r="L372" s="86">
        <v>0</v>
      </c>
      <c r="M372" s="86">
        <v>0.7</v>
      </c>
      <c r="N372" s="86">
        <v>0</v>
      </c>
      <c r="O372" s="84">
        <f t="shared" si="5"/>
        <v>48.4</v>
      </c>
      <c r="P372" s="83">
        <v>365</v>
      </c>
      <c r="Q372" s="94"/>
    </row>
    <row r="373" ht="14.25" spans="1:17">
      <c r="A373" s="83">
        <v>366</v>
      </c>
      <c r="B373" s="86" t="s">
        <v>749</v>
      </c>
      <c r="C373" s="4" t="s">
        <v>750</v>
      </c>
      <c r="D373" s="86">
        <v>0</v>
      </c>
      <c r="E373" s="86">
        <v>7</v>
      </c>
      <c r="F373" s="86">
        <v>2</v>
      </c>
      <c r="G373" s="86">
        <v>34.4</v>
      </c>
      <c r="H373" s="86">
        <v>5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4">
        <f t="shared" si="5"/>
        <v>48.4</v>
      </c>
      <c r="P373" s="83">
        <v>366</v>
      </c>
      <c r="Q373" s="94"/>
    </row>
    <row r="374" ht="14.25" spans="1:17">
      <c r="A374" s="83">
        <v>367</v>
      </c>
      <c r="B374" s="84" t="s">
        <v>751</v>
      </c>
      <c r="C374" s="85" t="s">
        <v>752</v>
      </c>
      <c r="D374" s="84">
        <v>1</v>
      </c>
      <c r="E374" s="84">
        <v>7</v>
      </c>
      <c r="F374" s="4">
        <v>2</v>
      </c>
      <c r="G374" s="88">
        <v>30.6</v>
      </c>
      <c r="H374" s="4">
        <v>5</v>
      </c>
      <c r="I374" s="84">
        <v>1.7</v>
      </c>
      <c r="J374" s="84">
        <v>1</v>
      </c>
      <c r="K374" s="84">
        <v>0</v>
      </c>
      <c r="L374" s="93">
        <v>0</v>
      </c>
      <c r="M374" s="84">
        <v>0</v>
      </c>
      <c r="N374" s="4">
        <v>0</v>
      </c>
      <c r="O374" s="84">
        <f t="shared" si="5"/>
        <v>48.3</v>
      </c>
      <c r="P374" s="83">
        <v>367</v>
      </c>
      <c r="Q374" s="94"/>
    </row>
    <row r="375" ht="14.25" spans="1:17">
      <c r="A375" s="83">
        <v>368</v>
      </c>
      <c r="B375" s="86" t="s">
        <v>753</v>
      </c>
      <c r="C375" s="4" t="s">
        <v>754</v>
      </c>
      <c r="D375" s="86">
        <v>0</v>
      </c>
      <c r="E375" s="86">
        <v>7</v>
      </c>
      <c r="F375" s="86">
        <v>2</v>
      </c>
      <c r="G375" s="86">
        <v>34.3</v>
      </c>
      <c r="H375" s="86">
        <v>5</v>
      </c>
      <c r="I375" s="86">
        <v>0</v>
      </c>
      <c r="J375" s="86">
        <v>0</v>
      </c>
      <c r="K375" s="86">
        <v>0</v>
      </c>
      <c r="L375" s="86">
        <v>0</v>
      </c>
      <c r="M375" s="86">
        <v>0</v>
      </c>
      <c r="N375" s="86">
        <v>0</v>
      </c>
      <c r="O375" s="84">
        <f t="shared" si="5"/>
        <v>48.3</v>
      </c>
      <c r="P375" s="83">
        <v>368</v>
      </c>
      <c r="Q375" s="94"/>
    </row>
    <row r="376" ht="14.25" spans="1:17">
      <c r="A376" s="83">
        <v>369</v>
      </c>
      <c r="B376" s="87" t="s">
        <v>755</v>
      </c>
      <c r="C376" s="87" t="s">
        <v>756</v>
      </c>
      <c r="D376" s="87">
        <v>1</v>
      </c>
      <c r="E376" s="87">
        <v>7</v>
      </c>
      <c r="F376" s="87">
        <v>2</v>
      </c>
      <c r="G376" s="87">
        <v>33</v>
      </c>
      <c r="H376" s="22">
        <v>5</v>
      </c>
      <c r="I376" s="87">
        <v>0</v>
      </c>
      <c r="J376" s="87">
        <v>0</v>
      </c>
      <c r="K376" s="87">
        <v>0</v>
      </c>
      <c r="L376" s="87">
        <v>0</v>
      </c>
      <c r="M376" s="86">
        <v>0.2</v>
      </c>
      <c r="N376" s="87">
        <v>0</v>
      </c>
      <c r="O376" s="84">
        <f t="shared" si="5"/>
        <v>48.2</v>
      </c>
      <c r="P376" s="83">
        <v>369</v>
      </c>
      <c r="Q376" s="94"/>
    </row>
    <row r="377" ht="14.25" spans="1:17">
      <c r="A377" s="83">
        <v>370</v>
      </c>
      <c r="B377" s="86" t="s">
        <v>757</v>
      </c>
      <c r="C377" s="4" t="s">
        <v>758</v>
      </c>
      <c r="D377" s="86">
        <v>0</v>
      </c>
      <c r="E377" s="86">
        <v>7</v>
      </c>
      <c r="F377" s="86">
        <v>2</v>
      </c>
      <c r="G377" s="86">
        <v>33.5</v>
      </c>
      <c r="H377" s="86">
        <v>5</v>
      </c>
      <c r="I377" s="86">
        <v>0</v>
      </c>
      <c r="J377" s="86">
        <v>0</v>
      </c>
      <c r="K377" s="86">
        <v>0</v>
      </c>
      <c r="L377" s="86">
        <v>0</v>
      </c>
      <c r="M377" s="86">
        <v>0.7</v>
      </c>
      <c r="N377" s="86">
        <v>0</v>
      </c>
      <c r="O377" s="84">
        <f t="shared" si="5"/>
        <v>48.2</v>
      </c>
      <c r="P377" s="83">
        <v>370</v>
      </c>
      <c r="Q377" s="94"/>
    </row>
    <row r="378" ht="14.25" spans="1:17">
      <c r="A378" s="83">
        <v>371</v>
      </c>
      <c r="B378" s="95" t="s">
        <v>759</v>
      </c>
      <c r="C378" s="95" t="s">
        <v>760</v>
      </c>
      <c r="D378" s="93">
        <v>0</v>
      </c>
      <c r="E378" s="84">
        <v>7</v>
      </c>
      <c r="F378" s="4">
        <v>2</v>
      </c>
      <c r="G378" s="89">
        <v>34.1</v>
      </c>
      <c r="H378" s="4">
        <v>5</v>
      </c>
      <c r="I378" s="93">
        <v>0</v>
      </c>
      <c r="J378" s="93">
        <v>0</v>
      </c>
      <c r="K378" s="93">
        <v>0</v>
      </c>
      <c r="L378" s="93">
        <v>0</v>
      </c>
      <c r="M378" s="93">
        <v>0</v>
      </c>
      <c r="N378" s="4">
        <v>0</v>
      </c>
      <c r="O378" s="84">
        <f t="shared" si="5"/>
        <v>48.1</v>
      </c>
      <c r="P378" s="83">
        <v>371</v>
      </c>
      <c r="Q378" s="94"/>
    </row>
    <row r="379" ht="14.25" spans="1:17">
      <c r="A379" s="83">
        <v>372</v>
      </c>
      <c r="B379" s="86" t="s">
        <v>761</v>
      </c>
      <c r="C379" s="4" t="s">
        <v>762</v>
      </c>
      <c r="D379" s="86">
        <v>0</v>
      </c>
      <c r="E379" s="86">
        <v>7</v>
      </c>
      <c r="F379" s="86">
        <v>2</v>
      </c>
      <c r="G379" s="86">
        <v>33.4</v>
      </c>
      <c r="H379" s="86">
        <v>5</v>
      </c>
      <c r="I379" s="86">
        <v>0</v>
      </c>
      <c r="J379" s="86">
        <v>0</v>
      </c>
      <c r="K379" s="86">
        <v>0</v>
      </c>
      <c r="L379" s="86">
        <v>0</v>
      </c>
      <c r="M379" s="86">
        <v>0.7</v>
      </c>
      <c r="N379" s="86">
        <v>0</v>
      </c>
      <c r="O379" s="84">
        <f t="shared" si="5"/>
        <v>48.1</v>
      </c>
      <c r="P379" s="83">
        <v>372</v>
      </c>
      <c r="Q379" s="94"/>
    </row>
    <row r="380" ht="14.25" spans="1:17">
      <c r="A380" s="83">
        <v>373</v>
      </c>
      <c r="B380" s="87" t="s">
        <v>763</v>
      </c>
      <c r="C380" s="87" t="s">
        <v>764</v>
      </c>
      <c r="D380" s="87">
        <v>0</v>
      </c>
      <c r="E380" s="87">
        <v>7</v>
      </c>
      <c r="F380" s="87">
        <v>2</v>
      </c>
      <c r="G380" s="87">
        <v>32.9</v>
      </c>
      <c r="H380" s="22">
        <v>5</v>
      </c>
      <c r="I380" s="87">
        <v>0</v>
      </c>
      <c r="J380" s="87">
        <v>0</v>
      </c>
      <c r="K380" s="87">
        <v>0</v>
      </c>
      <c r="L380" s="87">
        <v>0</v>
      </c>
      <c r="M380" s="87">
        <v>1.1</v>
      </c>
      <c r="N380" s="87">
        <v>0</v>
      </c>
      <c r="O380" s="84">
        <f t="shared" si="5"/>
        <v>48</v>
      </c>
      <c r="P380" s="83">
        <v>373</v>
      </c>
      <c r="Q380" s="94"/>
    </row>
    <row r="381" ht="14.25" spans="1:17">
      <c r="A381" s="83">
        <v>374</v>
      </c>
      <c r="B381" s="87" t="s">
        <v>765</v>
      </c>
      <c r="C381" s="87" t="s">
        <v>766</v>
      </c>
      <c r="D381" s="87">
        <v>0</v>
      </c>
      <c r="E381" s="87">
        <v>7</v>
      </c>
      <c r="F381" s="87">
        <v>2</v>
      </c>
      <c r="G381" s="87">
        <v>33.3</v>
      </c>
      <c r="H381" s="22">
        <v>5</v>
      </c>
      <c r="I381" s="87">
        <v>0</v>
      </c>
      <c r="J381" s="87">
        <v>0</v>
      </c>
      <c r="K381" s="87">
        <v>0</v>
      </c>
      <c r="L381" s="87">
        <v>0</v>
      </c>
      <c r="M381" s="87">
        <v>0.7</v>
      </c>
      <c r="N381" s="87">
        <v>0</v>
      </c>
      <c r="O381" s="84">
        <f t="shared" si="5"/>
        <v>48</v>
      </c>
      <c r="P381" s="83">
        <v>374</v>
      </c>
      <c r="Q381" s="94"/>
    </row>
    <row r="382" ht="14.25" spans="1:17">
      <c r="A382" s="83">
        <v>375</v>
      </c>
      <c r="B382" s="86" t="s">
        <v>767</v>
      </c>
      <c r="C382" s="4" t="s">
        <v>768</v>
      </c>
      <c r="D382" s="86">
        <v>1</v>
      </c>
      <c r="E382" s="86">
        <v>7.2</v>
      </c>
      <c r="F382" s="86">
        <v>2</v>
      </c>
      <c r="G382" s="86">
        <v>27.8</v>
      </c>
      <c r="H382" s="86">
        <v>5</v>
      </c>
      <c r="I382" s="86">
        <v>0</v>
      </c>
      <c r="J382" s="86">
        <v>1.5</v>
      </c>
      <c r="K382" s="86">
        <v>0</v>
      </c>
      <c r="L382" s="86">
        <v>0</v>
      </c>
      <c r="M382" s="86">
        <v>3.5</v>
      </c>
      <c r="N382" s="86">
        <v>0</v>
      </c>
      <c r="O382" s="84">
        <f t="shared" si="5"/>
        <v>48</v>
      </c>
      <c r="P382" s="83">
        <v>375</v>
      </c>
      <c r="Q382" s="94"/>
    </row>
    <row r="383" ht="14.25" spans="1:17">
      <c r="A383" s="83">
        <v>376</v>
      </c>
      <c r="B383" s="87" t="s">
        <v>769</v>
      </c>
      <c r="C383" s="87" t="s">
        <v>770</v>
      </c>
      <c r="D383" s="87">
        <v>0</v>
      </c>
      <c r="E383" s="87">
        <v>7</v>
      </c>
      <c r="F383" s="87">
        <v>2</v>
      </c>
      <c r="G383" s="87">
        <v>33.7</v>
      </c>
      <c r="H383" s="22">
        <v>5</v>
      </c>
      <c r="I383" s="87">
        <v>0</v>
      </c>
      <c r="J383" s="87">
        <v>0</v>
      </c>
      <c r="K383" s="87">
        <v>0</v>
      </c>
      <c r="L383" s="87">
        <v>0</v>
      </c>
      <c r="M383" s="87">
        <v>0.2</v>
      </c>
      <c r="N383" s="87">
        <v>0</v>
      </c>
      <c r="O383" s="84">
        <f t="shared" si="5"/>
        <v>47.9</v>
      </c>
      <c r="P383" s="83">
        <v>376</v>
      </c>
      <c r="Q383" s="94"/>
    </row>
    <row r="384" ht="14.25" spans="1:17">
      <c r="A384" s="83">
        <v>377</v>
      </c>
      <c r="B384" s="86" t="s">
        <v>771</v>
      </c>
      <c r="C384" s="4" t="s">
        <v>772</v>
      </c>
      <c r="D384" s="86">
        <v>0</v>
      </c>
      <c r="E384" s="86">
        <v>7</v>
      </c>
      <c r="F384" s="86">
        <v>2</v>
      </c>
      <c r="G384" s="86">
        <v>33.9</v>
      </c>
      <c r="H384" s="86">
        <v>5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O384" s="84">
        <f t="shared" si="5"/>
        <v>47.9</v>
      </c>
      <c r="P384" s="83">
        <v>377</v>
      </c>
      <c r="Q384" s="94"/>
    </row>
    <row r="385" ht="14.25" spans="1:17">
      <c r="A385" s="83">
        <v>378</v>
      </c>
      <c r="B385" s="87" t="s">
        <v>773</v>
      </c>
      <c r="C385" s="87" t="s">
        <v>774</v>
      </c>
      <c r="D385" s="87">
        <v>0</v>
      </c>
      <c r="E385" s="87">
        <v>7</v>
      </c>
      <c r="F385" s="87">
        <v>2</v>
      </c>
      <c r="G385" s="87">
        <v>32.6</v>
      </c>
      <c r="H385" s="22">
        <v>5</v>
      </c>
      <c r="I385" s="87">
        <v>0</v>
      </c>
      <c r="J385" s="87">
        <v>0</v>
      </c>
      <c r="K385" s="87">
        <v>0</v>
      </c>
      <c r="L385" s="87">
        <v>0</v>
      </c>
      <c r="M385" s="87">
        <v>1.2</v>
      </c>
      <c r="N385" s="87">
        <v>0</v>
      </c>
      <c r="O385" s="84">
        <f t="shared" si="5"/>
        <v>47.8</v>
      </c>
      <c r="P385" s="83">
        <v>378</v>
      </c>
      <c r="Q385" s="94"/>
    </row>
    <row r="386" ht="14.25" spans="1:17">
      <c r="A386" s="83">
        <v>379</v>
      </c>
      <c r="B386" s="86" t="s">
        <v>775</v>
      </c>
      <c r="C386" s="4" t="s">
        <v>776</v>
      </c>
      <c r="D386" s="86">
        <v>0</v>
      </c>
      <c r="E386" s="86">
        <v>7</v>
      </c>
      <c r="F386" s="86">
        <v>2</v>
      </c>
      <c r="G386" s="86">
        <v>32.6</v>
      </c>
      <c r="H386" s="86">
        <v>5</v>
      </c>
      <c r="I386" s="86">
        <v>0</v>
      </c>
      <c r="J386" s="86">
        <v>0</v>
      </c>
      <c r="K386" s="86">
        <v>0</v>
      </c>
      <c r="L386" s="86">
        <v>0</v>
      </c>
      <c r="M386" s="86">
        <v>1.2</v>
      </c>
      <c r="N386" s="86">
        <v>0</v>
      </c>
      <c r="O386" s="84">
        <f t="shared" si="5"/>
        <v>47.8</v>
      </c>
      <c r="P386" s="83">
        <v>379</v>
      </c>
      <c r="Q386" s="94"/>
    </row>
    <row r="387" ht="14.25" spans="1:17">
      <c r="A387" s="83">
        <v>380</v>
      </c>
      <c r="B387" s="86" t="s">
        <v>777</v>
      </c>
      <c r="C387" s="4" t="s">
        <v>778</v>
      </c>
      <c r="D387" s="86">
        <v>0</v>
      </c>
      <c r="E387" s="86">
        <v>7</v>
      </c>
      <c r="F387" s="86">
        <v>2</v>
      </c>
      <c r="G387" s="86">
        <v>33.8</v>
      </c>
      <c r="H387" s="86">
        <v>5</v>
      </c>
      <c r="I387" s="86">
        <v>0</v>
      </c>
      <c r="J387" s="86">
        <v>0</v>
      </c>
      <c r="K387" s="86">
        <v>0</v>
      </c>
      <c r="L387" s="86">
        <v>0</v>
      </c>
      <c r="M387" s="86">
        <v>0</v>
      </c>
      <c r="N387" s="86">
        <v>0</v>
      </c>
      <c r="O387" s="84">
        <f t="shared" si="5"/>
        <v>47.8</v>
      </c>
      <c r="P387" s="83">
        <v>380</v>
      </c>
      <c r="Q387" s="94"/>
    </row>
    <row r="388" ht="14.25" spans="1:17">
      <c r="A388" s="83">
        <v>381</v>
      </c>
      <c r="B388" s="87" t="s">
        <v>779</v>
      </c>
      <c r="C388" s="87" t="s">
        <v>780</v>
      </c>
      <c r="D388" s="87">
        <v>1</v>
      </c>
      <c r="E388" s="87">
        <v>7</v>
      </c>
      <c r="F388" s="83">
        <v>2</v>
      </c>
      <c r="G388" s="22">
        <v>32.8</v>
      </c>
      <c r="H388" s="22">
        <v>5</v>
      </c>
      <c r="I388" s="31">
        <v>0</v>
      </c>
      <c r="J388" s="31">
        <v>0</v>
      </c>
      <c r="K388" s="31">
        <v>0</v>
      </c>
      <c r="L388" s="31">
        <v>0</v>
      </c>
      <c r="M388" s="92">
        <v>0</v>
      </c>
      <c r="N388" s="31">
        <v>0</v>
      </c>
      <c r="O388" s="84">
        <f t="shared" si="5"/>
        <v>47.8</v>
      </c>
      <c r="P388" s="83">
        <v>381</v>
      </c>
      <c r="Q388" s="94"/>
    </row>
    <row r="389" ht="14.25" spans="1:17">
      <c r="A389" s="83">
        <v>382</v>
      </c>
      <c r="B389" s="87" t="s">
        <v>781</v>
      </c>
      <c r="C389" s="87" t="s">
        <v>782</v>
      </c>
      <c r="D389" s="87">
        <v>0</v>
      </c>
      <c r="E389" s="87">
        <v>7</v>
      </c>
      <c r="F389" s="87">
        <v>2</v>
      </c>
      <c r="G389" s="87">
        <v>31.7</v>
      </c>
      <c r="H389" s="22">
        <v>5</v>
      </c>
      <c r="I389" s="87">
        <v>0</v>
      </c>
      <c r="J389" s="87">
        <v>0</v>
      </c>
      <c r="K389" s="87">
        <v>0</v>
      </c>
      <c r="L389" s="87">
        <v>0</v>
      </c>
      <c r="M389" s="87">
        <v>2</v>
      </c>
      <c r="N389" s="87">
        <v>0</v>
      </c>
      <c r="O389" s="84">
        <f t="shared" si="5"/>
        <v>47.7</v>
      </c>
      <c r="P389" s="83">
        <v>382</v>
      </c>
      <c r="Q389" s="94"/>
    </row>
    <row r="390" ht="14.25" spans="1:17">
      <c r="A390" s="83">
        <v>383</v>
      </c>
      <c r="B390" s="87" t="s">
        <v>783</v>
      </c>
      <c r="C390" s="87" t="s">
        <v>784</v>
      </c>
      <c r="D390" s="87">
        <v>1</v>
      </c>
      <c r="E390" s="87">
        <v>7</v>
      </c>
      <c r="F390" s="87">
        <v>2</v>
      </c>
      <c r="G390" s="87">
        <v>32.5</v>
      </c>
      <c r="H390" s="22">
        <v>5</v>
      </c>
      <c r="I390" s="87">
        <v>0</v>
      </c>
      <c r="J390" s="87">
        <v>0</v>
      </c>
      <c r="K390" s="87">
        <v>0</v>
      </c>
      <c r="L390" s="87">
        <v>0</v>
      </c>
      <c r="M390" s="87">
        <v>0.2</v>
      </c>
      <c r="N390" s="87">
        <v>0</v>
      </c>
      <c r="O390" s="84">
        <f t="shared" si="5"/>
        <v>47.7</v>
      </c>
      <c r="P390" s="83">
        <v>383</v>
      </c>
      <c r="Q390" s="94"/>
    </row>
    <row r="391" ht="14.25" spans="1:17">
      <c r="A391" s="83">
        <v>384</v>
      </c>
      <c r="B391" s="87" t="s">
        <v>785</v>
      </c>
      <c r="C391" s="87" t="s">
        <v>786</v>
      </c>
      <c r="D391" s="87">
        <v>0</v>
      </c>
      <c r="E391" s="87">
        <v>7</v>
      </c>
      <c r="F391" s="87">
        <v>2</v>
      </c>
      <c r="G391" s="87">
        <v>33.5</v>
      </c>
      <c r="H391" s="22">
        <v>5</v>
      </c>
      <c r="I391" s="87">
        <v>0</v>
      </c>
      <c r="J391" s="87">
        <v>0</v>
      </c>
      <c r="K391" s="87">
        <v>0</v>
      </c>
      <c r="L391" s="87">
        <v>0</v>
      </c>
      <c r="M391" s="87">
        <v>0.2</v>
      </c>
      <c r="N391" s="87">
        <v>0</v>
      </c>
      <c r="O391" s="84">
        <f t="shared" si="5"/>
        <v>47.7</v>
      </c>
      <c r="P391" s="83">
        <v>384</v>
      </c>
      <c r="Q391" s="94"/>
    </row>
    <row r="392" ht="14.25" spans="1:17">
      <c r="A392" s="83">
        <v>385</v>
      </c>
      <c r="B392" s="87" t="s">
        <v>787</v>
      </c>
      <c r="C392" s="87" t="s">
        <v>788</v>
      </c>
      <c r="D392" s="87">
        <v>0</v>
      </c>
      <c r="E392" s="87">
        <v>7</v>
      </c>
      <c r="F392" s="87">
        <v>2</v>
      </c>
      <c r="G392" s="87">
        <v>32.6</v>
      </c>
      <c r="H392" s="22">
        <v>5</v>
      </c>
      <c r="I392" s="87">
        <v>0</v>
      </c>
      <c r="J392" s="87">
        <v>0</v>
      </c>
      <c r="K392" s="87">
        <v>0</v>
      </c>
      <c r="L392" s="87">
        <v>0</v>
      </c>
      <c r="M392" s="87">
        <v>1</v>
      </c>
      <c r="N392" s="87">
        <v>0</v>
      </c>
      <c r="O392" s="84">
        <f t="shared" ref="O392:O455" si="6">SUM(D392:N392)</f>
        <v>47.6</v>
      </c>
      <c r="P392" s="83">
        <v>385</v>
      </c>
      <c r="Q392" s="94"/>
    </row>
    <row r="393" ht="14.25" spans="1:17">
      <c r="A393" s="83">
        <v>386</v>
      </c>
      <c r="B393" s="87" t="s">
        <v>789</v>
      </c>
      <c r="C393" s="87" t="s">
        <v>790</v>
      </c>
      <c r="D393" s="87">
        <v>0</v>
      </c>
      <c r="E393" s="87">
        <v>7</v>
      </c>
      <c r="F393" s="87">
        <v>2</v>
      </c>
      <c r="G393" s="87">
        <v>32.9</v>
      </c>
      <c r="H393" s="22">
        <v>5</v>
      </c>
      <c r="I393" s="87">
        <v>0</v>
      </c>
      <c r="J393" s="87">
        <v>0</v>
      </c>
      <c r="K393" s="87">
        <v>0</v>
      </c>
      <c r="L393" s="87">
        <v>0</v>
      </c>
      <c r="M393" s="87">
        <v>0.7</v>
      </c>
      <c r="N393" s="87">
        <v>0</v>
      </c>
      <c r="O393" s="84">
        <f t="shared" si="6"/>
        <v>47.6</v>
      </c>
      <c r="P393" s="83">
        <v>386</v>
      </c>
      <c r="Q393" s="94"/>
    </row>
    <row r="394" ht="14.25" spans="1:17">
      <c r="A394" s="83">
        <v>387</v>
      </c>
      <c r="B394" s="87" t="s">
        <v>791</v>
      </c>
      <c r="C394" s="87" t="s">
        <v>792</v>
      </c>
      <c r="D394" s="87">
        <v>0</v>
      </c>
      <c r="E394" s="87">
        <v>7</v>
      </c>
      <c r="F394" s="87">
        <v>2</v>
      </c>
      <c r="G394" s="87">
        <v>32.9</v>
      </c>
      <c r="H394" s="22">
        <v>5</v>
      </c>
      <c r="I394" s="87">
        <v>0</v>
      </c>
      <c r="J394" s="87">
        <v>0</v>
      </c>
      <c r="K394" s="87">
        <v>0</v>
      </c>
      <c r="L394" s="87">
        <v>0</v>
      </c>
      <c r="M394" s="87">
        <v>0.7</v>
      </c>
      <c r="N394" s="87">
        <v>0</v>
      </c>
      <c r="O394" s="84">
        <f t="shared" si="6"/>
        <v>47.6</v>
      </c>
      <c r="P394" s="83">
        <v>387</v>
      </c>
      <c r="Q394" s="94"/>
    </row>
    <row r="395" ht="14.25" spans="1:17">
      <c r="A395" s="83">
        <v>388</v>
      </c>
      <c r="B395" s="84" t="s">
        <v>793</v>
      </c>
      <c r="C395" s="85" t="s">
        <v>794</v>
      </c>
      <c r="D395" s="84">
        <v>0</v>
      </c>
      <c r="E395" s="84">
        <v>7</v>
      </c>
      <c r="F395" s="4">
        <v>2</v>
      </c>
      <c r="G395" s="88">
        <v>33.1</v>
      </c>
      <c r="H395" s="4">
        <v>5</v>
      </c>
      <c r="I395" s="84">
        <v>0.5</v>
      </c>
      <c r="J395" s="84">
        <v>0</v>
      </c>
      <c r="K395" s="84">
        <v>0</v>
      </c>
      <c r="L395" s="93">
        <v>0</v>
      </c>
      <c r="M395" s="84">
        <v>0</v>
      </c>
      <c r="N395" s="4">
        <v>0</v>
      </c>
      <c r="O395" s="84">
        <f t="shared" si="6"/>
        <v>47.6</v>
      </c>
      <c r="P395" s="83">
        <v>388</v>
      </c>
      <c r="Q395" s="94"/>
    </row>
    <row r="396" ht="14.25" spans="1:17">
      <c r="A396" s="83">
        <v>389</v>
      </c>
      <c r="B396" s="86" t="s">
        <v>795</v>
      </c>
      <c r="C396" s="4" t="s">
        <v>796</v>
      </c>
      <c r="D396" s="86">
        <v>0</v>
      </c>
      <c r="E396" s="86">
        <v>7</v>
      </c>
      <c r="F396" s="86">
        <v>2</v>
      </c>
      <c r="G396" s="86">
        <v>32.1</v>
      </c>
      <c r="H396" s="86">
        <v>5</v>
      </c>
      <c r="I396" s="86">
        <v>0</v>
      </c>
      <c r="J396" s="86">
        <v>0</v>
      </c>
      <c r="K396" s="86">
        <v>0</v>
      </c>
      <c r="L396" s="86">
        <v>0</v>
      </c>
      <c r="M396" s="86">
        <v>1.5</v>
      </c>
      <c r="N396" s="86">
        <v>0</v>
      </c>
      <c r="O396" s="84">
        <f t="shared" si="6"/>
        <v>47.6</v>
      </c>
      <c r="P396" s="83">
        <v>389</v>
      </c>
      <c r="Q396" s="94"/>
    </row>
    <row r="397" ht="14.25" spans="1:17">
      <c r="A397" s="83">
        <v>390</v>
      </c>
      <c r="B397" s="87" t="s">
        <v>797</v>
      </c>
      <c r="C397" s="87" t="s">
        <v>798</v>
      </c>
      <c r="D397" s="87">
        <v>0</v>
      </c>
      <c r="E397" s="87">
        <v>7</v>
      </c>
      <c r="F397" s="87">
        <v>2</v>
      </c>
      <c r="G397" s="87">
        <v>33.3</v>
      </c>
      <c r="H397" s="22">
        <v>5</v>
      </c>
      <c r="I397" s="87">
        <v>0</v>
      </c>
      <c r="J397" s="87">
        <v>0</v>
      </c>
      <c r="K397" s="87">
        <v>0</v>
      </c>
      <c r="L397" s="87">
        <v>0</v>
      </c>
      <c r="M397" s="87">
        <v>0.2</v>
      </c>
      <c r="N397" s="87">
        <v>0</v>
      </c>
      <c r="O397" s="84">
        <f t="shared" si="6"/>
        <v>47.5</v>
      </c>
      <c r="P397" s="83">
        <v>390</v>
      </c>
      <c r="Q397" s="94"/>
    </row>
    <row r="398" ht="14.25" spans="1:17">
      <c r="A398" s="83">
        <v>391</v>
      </c>
      <c r="B398" s="86" t="s">
        <v>799</v>
      </c>
      <c r="C398" s="4" t="s">
        <v>800</v>
      </c>
      <c r="D398" s="86">
        <v>0</v>
      </c>
      <c r="E398" s="86">
        <v>7.5</v>
      </c>
      <c r="F398" s="86">
        <v>2</v>
      </c>
      <c r="G398" s="86">
        <v>31.5</v>
      </c>
      <c r="H398" s="86">
        <v>5</v>
      </c>
      <c r="I398" s="86">
        <v>0</v>
      </c>
      <c r="J398" s="86">
        <v>0</v>
      </c>
      <c r="K398" s="86">
        <v>0</v>
      </c>
      <c r="L398" s="86">
        <v>0</v>
      </c>
      <c r="M398" s="86">
        <v>1.5</v>
      </c>
      <c r="N398" s="86">
        <v>0</v>
      </c>
      <c r="O398" s="84">
        <f t="shared" si="6"/>
        <v>47.5</v>
      </c>
      <c r="P398" s="83">
        <v>391</v>
      </c>
      <c r="Q398" s="94"/>
    </row>
    <row r="399" ht="14.25" spans="1:17">
      <c r="A399" s="83">
        <v>392</v>
      </c>
      <c r="B399" s="87" t="s">
        <v>801</v>
      </c>
      <c r="C399" s="87" t="s">
        <v>802</v>
      </c>
      <c r="D399" s="87">
        <v>0</v>
      </c>
      <c r="E399" s="87">
        <v>7</v>
      </c>
      <c r="F399" s="87">
        <v>2</v>
      </c>
      <c r="G399" s="87">
        <v>32.7</v>
      </c>
      <c r="H399" s="22">
        <v>5</v>
      </c>
      <c r="I399" s="87">
        <v>0</v>
      </c>
      <c r="J399" s="87">
        <v>0</v>
      </c>
      <c r="K399" s="87">
        <v>0</v>
      </c>
      <c r="L399" s="87">
        <v>0</v>
      </c>
      <c r="M399" s="87">
        <v>0.7</v>
      </c>
      <c r="N399" s="87">
        <v>0</v>
      </c>
      <c r="O399" s="84">
        <f t="shared" si="6"/>
        <v>47.4</v>
      </c>
      <c r="P399" s="83">
        <v>392</v>
      </c>
      <c r="Q399" s="94"/>
    </row>
    <row r="400" ht="14.25" spans="1:17">
      <c r="A400" s="83">
        <v>393</v>
      </c>
      <c r="B400" s="87" t="s">
        <v>803</v>
      </c>
      <c r="C400" s="87" t="s">
        <v>804</v>
      </c>
      <c r="D400" s="87">
        <v>0</v>
      </c>
      <c r="E400" s="87">
        <v>7</v>
      </c>
      <c r="F400" s="87">
        <v>2</v>
      </c>
      <c r="G400" s="87">
        <v>32.7</v>
      </c>
      <c r="H400" s="22">
        <v>5</v>
      </c>
      <c r="I400" s="87">
        <v>0.2</v>
      </c>
      <c r="J400" s="87">
        <v>0</v>
      </c>
      <c r="K400" s="87">
        <v>0</v>
      </c>
      <c r="L400" s="87">
        <v>0</v>
      </c>
      <c r="M400" s="87">
        <v>0.5</v>
      </c>
      <c r="N400" s="87">
        <v>0</v>
      </c>
      <c r="O400" s="84">
        <f t="shared" si="6"/>
        <v>47.4</v>
      </c>
      <c r="P400" s="83">
        <v>393</v>
      </c>
      <c r="Q400" s="94"/>
    </row>
    <row r="401" ht="14.25" spans="1:17">
      <c r="A401" s="83">
        <v>394</v>
      </c>
      <c r="B401" s="87" t="s">
        <v>805</v>
      </c>
      <c r="C401" s="87" t="s">
        <v>806</v>
      </c>
      <c r="D401" s="87">
        <v>3</v>
      </c>
      <c r="E401" s="87">
        <v>7</v>
      </c>
      <c r="F401" s="87">
        <v>2</v>
      </c>
      <c r="G401" s="87">
        <v>29.9</v>
      </c>
      <c r="H401" s="22">
        <v>5</v>
      </c>
      <c r="I401" s="87">
        <v>0</v>
      </c>
      <c r="J401" s="87">
        <v>0</v>
      </c>
      <c r="K401" s="87">
        <v>0</v>
      </c>
      <c r="L401" s="87">
        <v>0</v>
      </c>
      <c r="M401" s="87">
        <v>0.5</v>
      </c>
      <c r="N401" s="87">
        <v>0</v>
      </c>
      <c r="O401" s="84">
        <f t="shared" si="6"/>
        <v>47.4</v>
      </c>
      <c r="P401" s="83">
        <v>394</v>
      </c>
      <c r="Q401" s="94"/>
    </row>
    <row r="402" ht="14.25" spans="1:17">
      <c r="A402" s="83">
        <v>395</v>
      </c>
      <c r="B402" s="84" t="s">
        <v>807</v>
      </c>
      <c r="C402" s="85" t="s">
        <v>808</v>
      </c>
      <c r="D402" s="84">
        <v>0</v>
      </c>
      <c r="E402" s="84">
        <v>7</v>
      </c>
      <c r="F402" s="4">
        <v>2</v>
      </c>
      <c r="G402" s="89">
        <v>33.4</v>
      </c>
      <c r="H402" s="4">
        <v>5</v>
      </c>
      <c r="I402" s="84">
        <v>0</v>
      </c>
      <c r="J402" s="84">
        <v>0</v>
      </c>
      <c r="K402" s="84">
        <v>0</v>
      </c>
      <c r="L402" s="84">
        <v>0</v>
      </c>
      <c r="M402" s="84">
        <v>0</v>
      </c>
      <c r="N402" s="4">
        <v>0</v>
      </c>
      <c r="O402" s="84">
        <f t="shared" si="6"/>
        <v>47.4</v>
      </c>
      <c r="P402" s="83">
        <v>395</v>
      </c>
      <c r="Q402" s="94"/>
    </row>
    <row r="403" ht="14.25" spans="1:17">
      <c r="A403" s="83">
        <v>396</v>
      </c>
      <c r="B403" s="86" t="s">
        <v>809</v>
      </c>
      <c r="C403" s="4" t="s">
        <v>810</v>
      </c>
      <c r="D403" s="86">
        <v>0</v>
      </c>
      <c r="E403" s="86">
        <v>7</v>
      </c>
      <c r="F403" s="86">
        <v>2</v>
      </c>
      <c r="G403" s="86">
        <v>32.4</v>
      </c>
      <c r="H403" s="86">
        <v>5</v>
      </c>
      <c r="I403" s="86">
        <v>0</v>
      </c>
      <c r="J403" s="86">
        <v>0</v>
      </c>
      <c r="K403" s="86">
        <v>0</v>
      </c>
      <c r="L403" s="86">
        <v>0</v>
      </c>
      <c r="M403" s="86">
        <v>1</v>
      </c>
      <c r="N403" s="86">
        <v>0</v>
      </c>
      <c r="O403" s="84">
        <f t="shared" si="6"/>
        <v>47.4</v>
      </c>
      <c r="P403" s="83">
        <v>396</v>
      </c>
      <c r="Q403" s="94"/>
    </row>
    <row r="404" ht="14.25" spans="1:17">
      <c r="A404" s="83">
        <v>397</v>
      </c>
      <c r="B404" s="86" t="s">
        <v>811</v>
      </c>
      <c r="C404" s="4" t="s">
        <v>812</v>
      </c>
      <c r="D404" s="86">
        <v>0</v>
      </c>
      <c r="E404" s="86">
        <v>7.2</v>
      </c>
      <c r="F404" s="86">
        <v>2</v>
      </c>
      <c r="G404" s="86">
        <v>31.2</v>
      </c>
      <c r="H404" s="86">
        <v>5</v>
      </c>
      <c r="I404" s="86">
        <v>0</v>
      </c>
      <c r="J404" s="86">
        <v>0</v>
      </c>
      <c r="K404" s="86">
        <v>0</v>
      </c>
      <c r="L404" s="86">
        <v>0</v>
      </c>
      <c r="M404" s="86">
        <v>2</v>
      </c>
      <c r="N404" s="86">
        <v>0</v>
      </c>
      <c r="O404" s="84">
        <f t="shared" si="6"/>
        <v>47.4</v>
      </c>
      <c r="P404" s="83">
        <v>397</v>
      </c>
      <c r="Q404" s="94"/>
    </row>
    <row r="405" ht="14.25" spans="1:17">
      <c r="A405" s="83">
        <v>398</v>
      </c>
      <c r="B405" s="86" t="s">
        <v>813</v>
      </c>
      <c r="C405" s="4" t="s">
        <v>814</v>
      </c>
      <c r="D405" s="86">
        <v>0</v>
      </c>
      <c r="E405" s="86">
        <v>7</v>
      </c>
      <c r="F405" s="86">
        <v>2</v>
      </c>
      <c r="G405" s="86">
        <v>31.6</v>
      </c>
      <c r="H405" s="86">
        <v>5</v>
      </c>
      <c r="I405" s="86">
        <v>0</v>
      </c>
      <c r="J405" s="86">
        <v>0.5</v>
      </c>
      <c r="K405" s="86">
        <v>0</v>
      </c>
      <c r="L405" s="86">
        <v>0</v>
      </c>
      <c r="M405" s="86">
        <v>1.2</v>
      </c>
      <c r="N405" s="86">
        <v>0</v>
      </c>
      <c r="O405" s="84">
        <f t="shared" si="6"/>
        <v>47.3</v>
      </c>
      <c r="P405" s="83">
        <v>398</v>
      </c>
      <c r="Q405" s="94"/>
    </row>
    <row r="406" ht="14.25" spans="1:17">
      <c r="A406" s="83">
        <v>399</v>
      </c>
      <c r="B406" s="84" t="s">
        <v>815</v>
      </c>
      <c r="C406" s="85" t="s">
        <v>816</v>
      </c>
      <c r="D406" s="84">
        <v>1</v>
      </c>
      <c r="E406" s="84">
        <v>7</v>
      </c>
      <c r="F406" s="4">
        <v>2</v>
      </c>
      <c r="G406" s="89">
        <v>32.3</v>
      </c>
      <c r="H406" s="4">
        <v>5</v>
      </c>
      <c r="I406" s="84">
        <v>0</v>
      </c>
      <c r="J406" s="84">
        <v>0</v>
      </c>
      <c r="K406" s="84">
        <v>0</v>
      </c>
      <c r="L406" s="84">
        <v>0</v>
      </c>
      <c r="M406" s="84">
        <v>0</v>
      </c>
      <c r="N406" s="4">
        <v>0</v>
      </c>
      <c r="O406" s="84">
        <f t="shared" si="6"/>
        <v>47.3</v>
      </c>
      <c r="P406" s="83">
        <v>399</v>
      </c>
      <c r="Q406" s="94"/>
    </row>
    <row r="407" ht="14.25" spans="1:17">
      <c r="A407" s="83">
        <v>400</v>
      </c>
      <c r="B407" s="86" t="s">
        <v>817</v>
      </c>
      <c r="C407" s="4" t="s">
        <v>818</v>
      </c>
      <c r="D407" s="86">
        <v>0</v>
      </c>
      <c r="E407" s="86">
        <v>7</v>
      </c>
      <c r="F407" s="86">
        <v>2</v>
      </c>
      <c r="G407" s="86">
        <v>33.3</v>
      </c>
      <c r="H407" s="86">
        <v>5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4">
        <f t="shared" si="6"/>
        <v>47.3</v>
      </c>
      <c r="P407" s="83">
        <v>400</v>
      </c>
      <c r="Q407" s="94"/>
    </row>
    <row r="408" ht="14.25" spans="1:17">
      <c r="A408" s="83">
        <v>401</v>
      </c>
      <c r="B408" s="86" t="s">
        <v>819</v>
      </c>
      <c r="C408" s="4" t="s">
        <v>820</v>
      </c>
      <c r="D408" s="86">
        <v>1</v>
      </c>
      <c r="E408" s="86">
        <v>7</v>
      </c>
      <c r="F408" s="86">
        <v>2</v>
      </c>
      <c r="G408" s="86">
        <v>32.3</v>
      </c>
      <c r="H408" s="86">
        <v>5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4">
        <f t="shared" si="6"/>
        <v>47.3</v>
      </c>
      <c r="P408" s="83">
        <v>401</v>
      </c>
      <c r="Q408" s="94"/>
    </row>
    <row r="409" ht="14.25" spans="1:17">
      <c r="A409" s="83">
        <v>402</v>
      </c>
      <c r="B409" s="86" t="s">
        <v>821</v>
      </c>
      <c r="C409" s="4" t="s">
        <v>822</v>
      </c>
      <c r="D409" s="86">
        <v>0</v>
      </c>
      <c r="E409" s="86">
        <v>7</v>
      </c>
      <c r="F409" s="86">
        <v>2</v>
      </c>
      <c r="G409" s="86">
        <v>33.3</v>
      </c>
      <c r="H409" s="86">
        <v>5</v>
      </c>
      <c r="I409" s="86">
        <v>0</v>
      </c>
      <c r="J409" s="86">
        <v>0</v>
      </c>
      <c r="K409" s="86">
        <v>0</v>
      </c>
      <c r="L409" s="86">
        <v>0</v>
      </c>
      <c r="M409" s="86">
        <v>0</v>
      </c>
      <c r="N409" s="86">
        <v>0</v>
      </c>
      <c r="O409" s="84">
        <f t="shared" si="6"/>
        <v>47.3</v>
      </c>
      <c r="P409" s="83">
        <v>402</v>
      </c>
      <c r="Q409" s="94"/>
    </row>
    <row r="410" ht="14.25" spans="1:17">
      <c r="A410" s="83">
        <v>403</v>
      </c>
      <c r="B410" s="86" t="s">
        <v>823</v>
      </c>
      <c r="C410" s="4" t="s">
        <v>824</v>
      </c>
      <c r="D410" s="86">
        <v>1</v>
      </c>
      <c r="E410" s="86">
        <v>7</v>
      </c>
      <c r="F410" s="86">
        <v>2</v>
      </c>
      <c r="G410" s="86">
        <v>31.8</v>
      </c>
      <c r="H410" s="86">
        <v>5</v>
      </c>
      <c r="I410" s="86">
        <v>0</v>
      </c>
      <c r="J410" s="86">
        <v>0</v>
      </c>
      <c r="K410" s="86">
        <v>0</v>
      </c>
      <c r="L410" s="86">
        <v>0</v>
      </c>
      <c r="M410" s="86">
        <v>0.5</v>
      </c>
      <c r="N410" s="86">
        <v>0</v>
      </c>
      <c r="O410" s="84">
        <f t="shared" si="6"/>
        <v>47.3</v>
      </c>
      <c r="P410" s="83">
        <v>403</v>
      </c>
      <c r="Q410" s="94"/>
    </row>
    <row r="411" ht="14.25" spans="1:17">
      <c r="A411" s="83">
        <v>404</v>
      </c>
      <c r="B411" s="86" t="s">
        <v>825</v>
      </c>
      <c r="C411" s="4" t="s">
        <v>826</v>
      </c>
      <c r="D411" s="86">
        <v>0</v>
      </c>
      <c r="E411" s="86">
        <v>7.2</v>
      </c>
      <c r="F411" s="86">
        <v>2</v>
      </c>
      <c r="G411" s="86">
        <v>32.1</v>
      </c>
      <c r="H411" s="86">
        <v>5</v>
      </c>
      <c r="I411" s="86">
        <v>0</v>
      </c>
      <c r="J411" s="86">
        <v>0</v>
      </c>
      <c r="K411" s="86">
        <v>0</v>
      </c>
      <c r="L411" s="86">
        <v>0</v>
      </c>
      <c r="M411" s="86">
        <v>1</v>
      </c>
      <c r="N411" s="86">
        <v>0</v>
      </c>
      <c r="O411" s="84">
        <f t="shared" si="6"/>
        <v>47.3</v>
      </c>
      <c r="P411" s="83">
        <v>404</v>
      </c>
      <c r="Q411" s="94"/>
    </row>
    <row r="412" ht="14.25" spans="1:17">
      <c r="A412" s="83">
        <v>405</v>
      </c>
      <c r="B412" s="84" t="s">
        <v>827</v>
      </c>
      <c r="C412" s="85" t="s">
        <v>828</v>
      </c>
      <c r="D412" s="84">
        <v>0</v>
      </c>
      <c r="E412" s="84">
        <v>7</v>
      </c>
      <c r="F412" s="4">
        <v>2</v>
      </c>
      <c r="G412" s="88">
        <v>32.7</v>
      </c>
      <c r="H412" s="4">
        <v>5</v>
      </c>
      <c r="I412" s="84">
        <v>0.5</v>
      </c>
      <c r="J412" s="84">
        <v>0</v>
      </c>
      <c r="K412" s="84">
        <v>0</v>
      </c>
      <c r="L412" s="93">
        <v>0</v>
      </c>
      <c r="M412" s="84">
        <v>0</v>
      </c>
      <c r="N412" s="4">
        <v>0</v>
      </c>
      <c r="O412" s="84">
        <f t="shared" si="6"/>
        <v>47.2</v>
      </c>
      <c r="P412" s="83">
        <v>405</v>
      </c>
      <c r="Q412" s="94"/>
    </row>
    <row r="413" ht="14.25" spans="1:17">
      <c r="A413" s="83">
        <v>406</v>
      </c>
      <c r="B413" s="86" t="s">
        <v>829</v>
      </c>
      <c r="C413" s="4" t="s">
        <v>830</v>
      </c>
      <c r="D413" s="86">
        <v>0</v>
      </c>
      <c r="E413" s="86">
        <v>7</v>
      </c>
      <c r="F413" s="86">
        <v>2</v>
      </c>
      <c r="G413" s="86">
        <v>33.2</v>
      </c>
      <c r="H413" s="86">
        <v>5</v>
      </c>
      <c r="I413" s="86">
        <v>0</v>
      </c>
      <c r="J413" s="86">
        <v>0</v>
      </c>
      <c r="K413" s="86">
        <v>0</v>
      </c>
      <c r="L413" s="86">
        <v>0</v>
      </c>
      <c r="M413" s="86">
        <v>0</v>
      </c>
      <c r="N413" s="86">
        <v>0</v>
      </c>
      <c r="O413" s="84">
        <f t="shared" si="6"/>
        <v>47.2</v>
      </c>
      <c r="P413" s="83">
        <v>406</v>
      </c>
      <c r="Q413" s="94"/>
    </row>
    <row r="414" ht="14.25" spans="1:17">
      <c r="A414" s="83">
        <v>407</v>
      </c>
      <c r="B414" s="87" t="s">
        <v>831</v>
      </c>
      <c r="C414" s="87" t="s">
        <v>832</v>
      </c>
      <c r="D414" s="87">
        <v>1</v>
      </c>
      <c r="E414" s="87">
        <v>7</v>
      </c>
      <c r="F414" s="87">
        <v>2</v>
      </c>
      <c r="G414" s="87">
        <v>32.2</v>
      </c>
      <c r="H414" s="22">
        <v>5</v>
      </c>
      <c r="I414" s="87">
        <v>0</v>
      </c>
      <c r="J414" s="87">
        <v>0</v>
      </c>
      <c r="K414" s="87">
        <v>0</v>
      </c>
      <c r="L414" s="87">
        <v>0</v>
      </c>
      <c r="M414" s="83">
        <v>0</v>
      </c>
      <c r="N414" s="87">
        <v>0</v>
      </c>
      <c r="O414" s="84">
        <f t="shared" si="6"/>
        <v>47.2</v>
      </c>
      <c r="P414" s="83">
        <v>407</v>
      </c>
      <c r="Q414" s="94"/>
    </row>
    <row r="415" ht="14.25" spans="1:17">
      <c r="A415" s="83">
        <v>408</v>
      </c>
      <c r="B415" s="86" t="s">
        <v>833</v>
      </c>
      <c r="C415" s="4" t="s">
        <v>834</v>
      </c>
      <c r="D415" s="86">
        <v>0</v>
      </c>
      <c r="E415" s="86">
        <v>7</v>
      </c>
      <c r="F415" s="86">
        <v>2</v>
      </c>
      <c r="G415" s="86">
        <v>32.2</v>
      </c>
      <c r="H415" s="86">
        <v>5</v>
      </c>
      <c r="I415" s="86">
        <v>0</v>
      </c>
      <c r="J415" s="86">
        <v>0.5</v>
      </c>
      <c r="K415" s="86">
        <v>0</v>
      </c>
      <c r="L415" s="86">
        <v>0</v>
      </c>
      <c r="M415" s="86">
        <v>0.5</v>
      </c>
      <c r="N415" s="86">
        <v>0</v>
      </c>
      <c r="O415" s="84">
        <f t="shared" si="6"/>
        <v>47.2</v>
      </c>
      <c r="P415" s="83">
        <v>408</v>
      </c>
      <c r="Q415" s="94"/>
    </row>
    <row r="416" ht="14.25" spans="1:17">
      <c r="A416" s="83">
        <v>409</v>
      </c>
      <c r="B416" s="86" t="s">
        <v>835</v>
      </c>
      <c r="C416" s="4" t="s">
        <v>836</v>
      </c>
      <c r="D416" s="86">
        <v>0</v>
      </c>
      <c r="E416" s="86">
        <v>7</v>
      </c>
      <c r="F416" s="86">
        <v>2</v>
      </c>
      <c r="G416" s="86">
        <v>32</v>
      </c>
      <c r="H416" s="86">
        <v>5</v>
      </c>
      <c r="I416" s="86">
        <v>0</v>
      </c>
      <c r="J416" s="86">
        <v>0</v>
      </c>
      <c r="K416" s="86">
        <v>0</v>
      </c>
      <c r="L416" s="86">
        <v>0</v>
      </c>
      <c r="M416" s="86">
        <v>1.2</v>
      </c>
      <c r="N416" s="86">
        <v>0</v>
      </c>
      <c r="O416" s="84">
        <f t="shared" si="6"/>
        <v>47.2</v>
      </c>
      <c r="P416" s="83">
        <v>409</v>
      </c>
      <c r="Q416" s="94"/>
    </row>
    <row r="417" ht="14.25" spans="1:17">
      <c r="A417" s="83">
        <v>410</v>
      </c>
      <c r="B417" s="86" t="s">
        <v>837</v>
      </c>
      <c r="C417" s="4" t="s">
        <v>838</v>
      </c>
      <c r="D417" s="86">
        <v>0</v>
      </c>
      <c r="E417" s="86">
        <v>7.5</v>
      </c>
      <c r="F417" s="86">
        <v>2</v>
      </c>
      <c r="G417" s="86">
        <v>30.7</v>
      </c>
      <c r="H417" s="86">
        <v>5</v>
      </c>
      <c r="I417" s="86">
        <v>0</v>
      </c>
      <c r="J417" s="86">
        <v>0</v>
      </c>
      <c r="K417" s="86">
        <v>0</v>
      </c>
      <c r="L417" s="86">
        <v>0</v>
      </c>
      <c r="M417" s="86">
        <v>2</v>
      </c>
      <c r="N417" s="86">
        <v>0</v>
      </c>
      <c r="O417" s="84">
        <f t="shared" si="6"/>
        <v>47.2</v>
      </c>
      <c r="P417" s="83">
        <v>410</v>
      </c>
      <c r="Q417" s="94"/>
    </row>
    <row r="418" ht="14.25" spans="1:17">
      <c r="A418" s="83">
        <v>411</v>
      </c>
      <c r="B418" s="84" t="s">
        <v>839</v>
      </c>
      <c r="C418" s="85" t="s">
        <v>840</v>
      </c>
      <c r="D418" s="84">
        <v>0</v>
      </c>
      <c r="E418" s="84">
        <v>7</v>
      </c>
      <c r="F418" s="4">
        <v>2</v>
      </c>
      <c r="G418" s="88">
        <v>31.9</v>
      </c>
      <c r="H418" s="4">
        <v>5</v>
      </c>
      <c r="I418" s="84">
        <v>1.2</v>
      </c>
      <c r="J418" s="84">
        <v>0</v>
      </c>
      <c r="K418" s="84">
        <v>0</v>
      </c>
      <c r="L418" s="93">
        <v>0</v>
      </c>
      <c r="M418" s="84">
        <v>0</v>
      </c>
      <c r="N418" s="4">
        <v>0</v>
      </c>
      <c r="O418" s="84">
        <f t="shared" si="6"/>
        <v>47.1</v>
      </c>
      <c r="P418" s="83">
        <v>411</v>
      </c>
      <c r="Q418" s="94"/>
    </row>
    <row r="419" ht="14.25" spans="1:17">
      <c r="A419" s="83">
        <v>412</v>
      </c>
      <c r="B419" s="86" t="s">
        <v>841</v>
      </c>
      <c r="C419" s="4" t="s">
        <v>842</v>
      </c>
      <c r="D419" s="86">
        <v>1</v>
      </c>
      <c r="E419" s="86">
        <v>7</v>
      </c>
      <c r="F419" s="86">
        <v>2</v>
      </c>
      <c r="G419" s="86">
        <v>30.7</v>
      </c>
      <c r="H419" s="86">
        <v>5</v>
      </c>
      <c r="I419" s="86">
        <v>0</v>
      </c>
      <c r="J419" s="86">
        <v>0.5</v>
      </c>
      <c r="K419" s="86">
        <v>0</v>
      </c>
      <c r="L419" s="86">
        <v>0</v>
      </c>
      <c r="M419" s="86">
        <v>0.9</v>
      </c>
      <c r="N419" s="86">
        <v>0</v>
      </c>
      <c r="O419" s="84">
        <f t="shared" si="6"/>
        <v>47.1</v>
      </c>
      <c r="P419" s="83">
        <v>412</v>
      </c>
      <c r="Q419" s="94"/>
    </row>
    <row r="420" ht="14.25" spans="1:17">
      <c r="A420" s="83">
        <v>413</v>
      </c>
      <c r="B420" s="86" t="s">
        <v>843</v>
      </c>
      <c r="C420" s="4" t="s">
        <v>844</v>
      </c>
      <c r="D420" s="86">
        <v>1</v>
      </c>
      <c r="E420" s="86">
        <v>7</v>
      </c>
      <c r="F420" s="86">
        <v>2</v>
      </c>
      <c r="G420" s="86">
        <v>30.6</v>
      </c>
      <c r="H420" s="86">
        <v>5</v>
      </c>
      <c r="I420" s="86">
        <v>0</v>
      </c>
      <c r="J420" s="86">
        <v>0</v>
      </c>
      <c r="K420" s="86">
        <v>0</v>
      </c>
      <c r="L420" s="86">
        <v>0</v>
      </c>
      <c r="M420" s="86">
        <v>1.5</v>
      </c>
      <c r="N420" s="86">
        <v>0</v>
      </c>
      <c r="O420" s="84">
        <f t="shared" si="6"/>
        <v>47.1</v>
      </c>
      <c r="P420" s="83">
        <v>413</v>
      </c>
      <c r="Q420" s="94"/>
    </row>
    <row r="421" ht="14.25" spans="1:17">
      <c r="A421" s="83">
        <v>414</v>
      </c>
      <c r="B421" s="87" t="s">
        <v>845</v>
      </c>
      <c r="C421" s="87" t="s">
        <v>846</v>
      </c>
      <c r="D421" s="87">
        <v>0</v>
      </c>
      <c r="E421" s="87">
        <v>7</v>
      </c>
      <c r="F421" s="87">
        <v>2</v>
      </c>
      <c r="G421" s="87">
        <v>30.3</v>
      </c>
      <c r="H421" s="22">
        <v>5</v>
      </c>
      <c r="I421" s="87">
        <v>0</v>
      </c>
      <c r="J421" s="87">
        <v>0</v>
      </c>
      <c r="K421" s="87">
        <v>0</v>
      </c>
      <c r="L421" s="87">
        <v>0</v>
      </c>
      <c r="M421" s="87">
        <v>2.7</v>
      </c>
      <c r="N421" s="87">
        <v>0</v>
      </c>
      <c r="O421" s="84">
        <f t="shared" si="6"/>
        <v>47</v>
      </c>
      <c r="P421" s="83">
        <v>414</v>
      </c>
      <c r="Q421" s="94"/>
    </row>
    <row r="422" ht="14.25" spans="1:17">
      <c r="A422" s="83">
        <v>415</v>
      </c>
      <c r="B422" s="87" t="s">
        <v>847</v>
      </c>
      <c r="C422" s="87" t="s">
        <v>848</v>
      </c>
      <c r="D422" s="87">
        <v>0</v>
      </c>
      <c r="E422" s="87">
        <v>7</v>
      </c>
      <c r="F422" s="87">
        <v>2</v>
      </c>
      <c r="G422" s="87">
        <v>32.6</v>
      </c>
      <c r="H422" s="22">
        <v>5</v>
      </c>
      <c r="I422" s="87">
        <v>0</v>
      </c>
      <c r="J422" s="87">
        <v>0</v>
      </c>
      <c r="K422" s="87">
        <v>0</v>
      </c>
      <c r="L422" s="87">
        <v>0</v>
      </c>
      <c r="M422" s="86">
        <v>0.4</v>
      </c>
      <c r="N422" s="87">
        <v>0</v>
      </c>
      <c r="O422" s="84">
        <f t="shared" si="6"/>
        <v>47</v>
      </c>
      <c r="P422" s="83">
        <v>415</v>
      </c>
      <c r="Q422" s="94"/>
    </row>
    <row r="423" ht="14.25" spans="1:17">
      <c r="A423" s="83">
        <v>416</v>
      </c>
      <c r="B423" s="86" t="s">
        <v>849</v>
      </c>
      <c r="C423" s="4" t="s">
        <v>850</v>
      </c>
      <c r="D423" s="86">
        <v>0</v>
      </c>
      <c r="E423" s="86">
        <v>7</v>
      </c>
      <c r="F423" s="86">
        <v>2</v>
      </c>
      <c r="G423" s="86">
        <v>31.1</v>
      </c>
      <c r="H423" s="86">
        <v>5</v>
      </c>
      <c r="I423" s="86">
        <v>0</v>
      </c>
      <c r="J423" s="86">
        <v>0</v>
      </c>
      <c r="K423" s="86">
        <v>0</v>
      </c>
      <c r="L423" s="86">
        <v>0</v>
      </c>
      <c r="M423" s="86">
        <v>1.9</v>
      </c>
      <c r="N423" s="86">
        <v>0</v>
      </c>
      <c r="O423" s="84">
        <f t="shared" si="6"/>
        <v>47</v>
      </c>
      <c r="P423" s="83">
        <v>416</v>
      </c>
      <c r="Q423" s="94"/>
    </row>
    <row r="424" ht="14.25" spans="1:17">
      <c r="A424" s="83">
        <v>417</v>
      </c>
      <c r="B424" s="86" t="s">
        <v>851</v>
      </c>
      <c r="C424" s="4" t="s">
        <v>852</v>
      </c>
      <c r="D424" s="86">
        <v>0</v>
      </c>
      <c r="E424" s="86">
        <v>7</v>
      </c>
      <c r="F424" s="86">
        <v>2</v>
      </c>
      <c r="G424" s="86">
        <v>31.7</v>
      </c>
      <c r="H424" s="86">
        <v>5</v>
      </c>
      <c r="I424" s="86">
        <v>0</v>
      </c>
      <c r="J424" s="86">
        <v>0</v>
      </c>
      <c r="K424" s="86">
        <v>0</v>
      </c>
      <c r="L424" s="86">
        <v>0</v>
      </c>
      <c r="M424" s="86">
        <v>1.2</v>
      </c>
      <c r="N424" s="86">
        <v>0</v>
      </c>
      <c r="O424" s="84">
        <f t="shared" si="6"/>
        <v>46.9</v>
      </c>
      <c r="P424" s="83">
        <v>417</v>
      </c>
      <c r="Q424" s="94"/>
    </row>
    <row r="425" ht="14.25" spans="1:17">
      <c r="A425" s="83">
        <v>418</v>
      </c>
      <c r="B425" s="87" t="s">
        <v>853</v>
      </c>
      <c r="C425" s="87" t="s">
        <v>854</v>
      </c>
      <c r="D425" s="87">
        <v>0</v>
      </c>
      <c r="E425" s="87">
        <v>7</v>
      </c>
      <c r="F425" s="87">
        <v>2</v>
      </c>
      <c r="G425" s="87">
        <v>31.5</v>
      </c>
      <c r="H425" s="22">
        <v>5</v>
      </c>
      <c r="I425" s="87">
        <v>0</v>
      </c>
      <c r="J425" s="87">
        <v>0.5</v>
      </c>
      <c r="K425" s="87">
        <v>0</v>
      </c>
      <c r="L425" s="87">
        <v>0</v>
      </c>
      <c r="M425" s="87">
        <v>0.9</v>
      </c>
      <c r="N425" s="87">
        <v>0</v>
      </c>
      <c r="O425" s="84">
        <f t="shared" si="6"/>
        <v>46.9</v>
      </c>
      <c r="P425" s="83">
        <v>418</v>
      </c>
      <c r="Q425" s="94"/>
    </row>
    <row r="426" ht="14.25" spans="1:17">
      <c r="A426" s="83">
        <v>419</v>
      </c>
      <c r="B426" s="87" t="s">
        <v>855</v>
      </c>
      <c r="C426" s="87" t="s">
        <v>856</v>
      </c>
      <c r="D426" s="87">
        <v>1</v>
      </c>
      <c r="E426" s="87">
        <v>7</v>
      </c>
      <c r="F426" s="87">
        <v>2</v>
      </c>
      <c r="G426" s="87">
        <v>30</v>
      </c>
      <c r="H426" s="22">
        <v>5</v>
      </c>
      <c r="I426" s="87">
        <v>0</v>
      </c>
      <c r="J426" s="87">
        <v>0</v>
      </c>
      <c r="K426" s="87">
        <v>0</v>
      </c>
      <c r="L426" s="87">
        <v>0</v>
      </c>
      <c r="M426" s="87">
        <v>1.9</v>
      </c>
      <c r="N426" s="87">
        <v>0</v>
      </c>
      <c r="O426" s="84">
        <f t="shared" si="6"/>
        <v>46.9</v>
      </c>
      <c r="P426" s="83">
        <v>419</v>
      </c>
      <c r="Q426" s="94"/>
    </row>
    <row r="427" ht="14.25" spans="1:17">
      <c r="A427" s="83">
        <v>420</v>
      </c>
      <c r="B427" s="84" t="s">
        <v>857</v>
      </c>
      <c r="C427" s="85" t="s">
        <v>858</v>
      </c>
      <c r="D427" s="84">
        <v>0</v>
      </c>
      <c r="E427" s="84">
        <v>7</v>
      </c>
      <c r="F427" s="4">
        <v>2</v>
      </c>
      <c r="G427" s="89">
        <v>32.9</v>
      </c>
      <c r="H427" s="4">
        <v>5</v>
      </c>
      <c r="I427" s="84">
        <v>0</v>
      </c>
      <c r="J427" s="84">
        <v>0</v>
      </c>
      <c r="K427" s="84">
        <v>0</v>
      </c>
      <c r="L427" s="84">
        <v>0</v>
      </c>
      <c r="M427" s="84">
        <v>0</v>
      </c>
      <c r="N427" s="4">
        <v>0</v>
      </c>
      <c r="O427" s="84">
        <f t="shared" si="6"/>
        <v>46.9</v>
      </c>
      <c r="P427" s="83">
        <v>420</v>
      </c>
      <c r="Q427" s="94"/>
    </row>
    <row r="428" ht="14.25" spans="1:17">
      <c r="A428" s="83">
        <v>421</v>
      </c>
      <c r="B428" s="86" t="s">
        <v>859</v>
      </c>
      <c r="C428" s="4" t="s">
        <v>860</v>
      </c>
      <c r="D428" s="86">
        <v>0</v>
      </c>
      <c r="E428" s="86">
        <v>7</v>
      </c>
      <c r="F428" s="86">
        <v>2</v>
      </c>
      <c r="G428" s="86">
        <v>31.4</v>
      </c>
      <c r="H428" s="86">
        <v>5</v>
      </c>
      <c r="I428" s="86">
        <v>0</v>
      </c>
      <c r="J428" s="86">
        <v>0</v>
      </c>
      <c r="K428" s="86">
        <v>0</v>
      </c>
      <c r="L428" s="86">
        <v>0</v>
      </c>
      <c r="M428" s="86">
        <v>1.5</v>
      </c>
      <c r="N428" s="86">
        <v>0</v>
      </c>
      <c r="O428" s="84">
        <f t="shared" si="6"/>
        <v>46.9</v>
      </c>
      <c r="P428" s="83">
        <v>421</v>
      </c>
      <c r="Q428" s="94"/>
    </row>
    <row r="429" ht="14.25" spans="1:17">
      <c r="A429" s="83">
        <v>422</v>
      </c>
      <c r="B429" s="87" t="s">
        <v>861</v>
      </c>
      <c r="C429" s="87" t="s">
        <v>862</v>
      </c>
      <c r="D429" s="87">
        <v>0</v>
      </c>
      <c r="E429" s="87">
        <v>7</v>
      </c>
      <c r="F429" s="87">
        <v>2</v>
      </c>
      <c r="G429" s="87">
        <v>30.6</v>
      </c>
      <c r="H429" s="22">
        <v>5</v>
      </c>
      <c r="I429" s="87">
        <v>0</v>
      </c>
      <c r="J429" s="87">
        <v>0.5</v>
      </c>
      <c r="K429" s="87">
        <v>0</v>
      </c>
      <c r="L429" s="87">
        <v>0</v>
      </c>
      <c r="M429" s="83">
        <v>1.7</v>
      </c>
      <c r="N429" s="87">
        <v>0</v>
      </c>
      <c r="O429" s="84">
        <f t="shared" si="6"/>
        <v>46.8</v>
      </c>
      <c r="P429" s="83">
        <v>422</v>
      </c>
      <c r="Q429" s="94"/>
    </row>
    <row r="430" ht="14.25" spans="1:17">
      <c r="A430" s="83">
        <v>423</v>
      </c>
      <c r="B430" s="87" t="s">
        <v>863</v>
      </c>
      <c r="C430" s="87" t="s">
        <v>864</v>
      </c>
      <c r="D430" s="87">
        <v>0</v>
      </c>
      <c r="E430" s="87">
        <v>7</v>
      </c>
      <c r="F430" s="87">
        <v>2</v>
      </c>
      <c r="G430" s="87">
        <v>31.1</v>
      </c>
      <c r="H430" s="22">
        <v>5</v>
      </c>
      <c r="I430" s="87">
        <v>0</v>
      </c>
      <c r="J430" s="87">
        <v>0</v>
      </c>
      <c r="K430" s="87">
        <v>0</v>
      </c>
      <c r="L430" s="87">
        <v>0</v>
      </c>
      <c r="M430" s="87">
        <v>1.7</v>
      </c>
      <c r="N430" s="87">
        <v>0</v>
      </c>
      <c r="O430" s="84">
        <f t="shared" si="6"/>
        <v>46.8</v>
      </c>
      <c r="P430" s="83">
        <v>423</v>
      </c>
      <c r="Q430" s="94"/>
    </row>
    <row r="431" ht="14.25" spans="1:17">
      <c r="A431" s="83">
        <v>424</v>
      </c>
      <c r="B431" s="87" t="s">
        <v>865</v>
      </c>
      <c r="C431" s="87" t="s">
        <v>866</v>
      </c>
      <c r="D431" s="87">
        <v>0</v>
      </c>
      <c r="E431" s="87">
        <v>7</v>
      </c>
      <c r="F431" s="87">
        <v>2</v>
      </c>
      <c r="G431" s="87">
        <v>31</v>
      </c>
      <c r="H431" s="22">
        <v>5</v>
      </c>
      <c r="I431" s="87">
        <v>0</v>
      </c>
      <c r="J431" s="87">
        <v>0</v>
      </c>
      <c r="K431" s="87">
        <v>0</v>
      </c>
      <c r="L431" s="87">
        <v>0</v>
      </c>
      <c r="M431" s="87">
        <v>1.7</v>
      </c>
      <c r="N431" s="87">
        <v>0</v>
      </c>
      <c r="O431" s="84">
        <f t="shared" si="6"/>
        <v>46.7</v>
      </c>
      <c r="P431" s="83">
        <v>424</v>
      </c>
      <c r="Q431" s="94"/>
    </row>
    <row r="432" ht="14.25" spans="1:17">
      <c r="A432" s="83">
        <v>425</v>
      </c>
      <c r="B432" s="87" t="s">
        <v>867</v>
      </c>
      <c r="C432" s="87" t="s">
        <v>868</v>
      </c>
      <c r="D432" s="87">
        <v>0</v>
      </c>
      <c r="E432" s="87">
        <v>7</v>
      </c>
      <c r="F432" s="87">
        <v>2</v>
      </c>
      <c r="G432" s="87">
        <v>31.8</v>
      </c>
      <c r="H432" s="22">
        <v>5</v>
      </c>
      <c r="I432" s="87">
        <v>0</v>
      </c>
      <c r="J432" s="87">
        <v>0</v>
      </c>
      <c r="K432" s="87">
        <v>0</v>
      </c>
      <c r="L432" s="87">
        <v>0</v>
      </c>
      <c r="M432" s="87">
        <v>0.7</v>
      </c>
      <c r="N432" s="87">
        <v>0</v>
      </c>
      <c r="O432" s="84">
        <f t="shared" si="6"/>
        <v>46.5</v>
      </c>
      <c r="P432" s="83">
        <v>425</v>
      </c>
      <c r="Q432" s="94"/>
    </row>
    <row r="433" ht="14.25" spans="1:17">
      <c r="A433" s="83">
        <v>426</v>
      </c>
      <c r="B433" s="87" t="s">
        <v>869</v>
      </c>
      <c r="C433" s="87" t="s">
        <v>870</v>
      </c>
      <c r="D433" s="87">
        <v>0</v>
      </c>
      <c r="E433" s="87">
        <v>7</v>
      </c>
      <c r="F433" s="87">
        <v>2</v>
      </c>
      <c r="G433" s="87">
        <v>31.3</v>
      </c>
      <c r="H433" s="22">
        <v>5</v>
      </c>
      <c r="I433" s="87">
        <v>0</v>
      </c>
      <c r="J433" s="87">
        <v>0</v>
      </c>
      <c r="K433" s="87">
        <v>0</v>
      </c>
      <c r="L433" s="87">
        <v>0</v>
      </c>
      <c r="M433" s="86">
        <v>1.2</v>
      </c>
      <c r="N433" s="87">
        <v>0</v>
      </c>
      <c r="O433" s="84">
        <f t="shared" si="6"/>
        <v>46.5</v>
      </c>
      <c r="P433" s="83">
        <v>426</v>
      </c>
      <c r="Q433" s="94"/>
    </row>
    <row r="434" ht="14.25" spans="1:17">
      <c r="A434" s="83">
        <v>427</v>
      </c>
      <c r="B434" s="87" t="s">
        <v>871</v>
      </c>
      <c r="C434" s="87" t="s">
        <v>872</v>
      </c>
      <c r="D434" s="87">
        <v>0</v>
      </c>
      <c r="E434" s="87">
        <v>7</v>
      </c>
      <c r="F434" s="87">
        <v>2</v>
      </c>
      <c r="G434" s="87">
        <v>31.6</v>
      </c>
      <c r="H434" s="22">
        <v>5</v>
      </c>
      <c r="I434" s="87">
        <v>0</v>
      </c>
      <c r="J434" s="87">
        <v>0</v>
      </c>
      <c r="K434" s="87">
        <v>0</v>
      </c>
      <c r="L434" s="87">
        <v>0</v>
      </c>
      <c r="M434" s="87">
        <v>0.7</v>
      </c>
      <c r="N434" s="87">
        <v>0</v>
      </c>
      <c r="O434" s="84">
        <f t="shared" si="6"/>
        <v>46.3</v>
      </c>
      <c r="P434" s="83">
        <v>427</v>
      </c>
      <c r="Q434" s="94"/>
    </row>
    <row r="435" ht="14.25" spans="1:17">
      <c r="A435" s="83">
        <v>428</v>
      </c>
      <c r="B435" s="87" t="s">
        <v>873</v>
      </c>
      <c r="C435" s="87" t="s">
        <v>874</v>
      </c>
      <c r="D435" s="87">
        <v>0</v>
      </c>
      <c r="E435" s="87">
        <v>7</v>
      </c>
      <c r="F435" s="87">
        <v>2</v>
      </c>
      <c r="G435" s="87">
        <v>32.1</v>
      </c>
      <c r="H435" s="22">
        <v>5</v>
      </c>
      <c r="I435" s="87">
        <v>0</v>
      </c>
      <c r="J435" s="87">
        <v>0</v>
      </c>
      <c r="K435" s="87">
        <v>0</v>
      </c>
      <c r="L435" s="87">
        <v>0</v>
      </c>
      <c r="M435" s="87">
        <v>0.2</v>
      </c>
      <c r="N435" s="87">
        <v>0</v>
      </c>
      <c r="O435" s="84">
        <f t="shared" si="6"/>
        <v>46.3</v>
      </c>
      <c r="P435" s="83">
        <v>428</v>
      </c>
      <c r="Q435" s="94"/>
    </row>
    <row r="436" ht="14.25" spans="1:17">
      <c r="A436" s="83">
        <v>429</v>
      </c>
      <c r="B436" s="86" t="s">
        <v>875</v>
      </c>
      <c r="C436" s="4" t="s">
        <v>876</v>
      </c>
      <c r="D436" s="86">
        <v>0</v>
      </c>
      <c r="E436" s="86">
        <v>7</v>
      </c>
      <c r="F436" s="86">
        <v>2</v>
      </c>
      <c r="G436" s="86">
        <v>32.1</v>
      </c>
      <c r="H436" s="86">
        <v>5</v>
      </c>
      <c r="I436" s="86">
        <v>0</v>
      </c>
      <c r="J436" s="86">
        <v>0</v>
      </c>
      <c r="K436" s="86">
        <v>0</v>
      </c>
      <c r="L436" s="86">
        <v>0</v>
      </c>
      <c r="M436" s="86">
        <v>0.2</v>
      </c>
      <c r="N436" s="86">
        <v>0</v>
      </c>
      <c r="O436" s="84">
        <f t="shared" si="6"/>
        <v>46.3</v>
      </c>
      <c r="P436" s="83">
        <v>429</v>
      </c>
      <c r="Q436" s="94"/>
    </row>
    <row r="437" ht="14.25" spans="1:17">
      <c r="A437" s="83">
        <v>430</v>
      </c>
      <c r="B437" s="87" t="s">
        <v>877</v>
      </c>
      <c r="C437" s="87" t="s">
        <v>878</v>
      </c>
      <c r="D437" s="87">
        <v>1</v>
      </c>
      <c r="E437" s="87">
        <v>7</v>
      </c>
      <c r="F437" s="87">
        <v>2</v>
      </c>
      <c r="G437" s="87">
        <v>30.8</v>
      </c>
      <c r="H437" s="22">
        <v>5</v>
      </c>
      <c r="I437" s="87">
        <v>0</v>
      </c>
      <c r="J437" s="87">
        <v>0</v>
      </c>
      <c r="K437" s="87">
        <v>0</v>
      </c>
      <c r="L437" s="87">
        <v>0</v>
      </c>
      <c r="M437" s="87">
        <v>0.5</v>
      </c>
      <c r="N437" s="87">
        <v>0</v>
      </c>
      <c r="O437" s="84">
        <f t="shared" si="6"/>
        <v>46.3</v>
      </c>
      <c r="P437" s="83">
        <v>430</v>
      </c>
      <c r="Q437" s="94"/>
    </row>
    <row r="438" ht="14.25" spans="1:17">
      <c r="A438" s="83">
        <v>431</v>
      </c>
      <c r="B438" s="87" t="s">
        <v>879</v>
      </c>
      <c r="C438" s="87" t="s">
        <v>880</v>
      </c>
      <c r="D438" s="87">
        <v>0</v>
      </c>
      <c r="E438" s="87">
        <v>7</v>
      </c>
      <c r="F438" s="87">
        <v>2</v>
      </c>
      <c r="G438" s="87">
        <v>32</v>
      </c>
      <c r="H438" s="22">
        <v>5</v>
      </c>
      <c r="I438" s="87">
        <v>0</v>
      </c>
      <c r="J438" s="87">
        <v>0</v>
      </c>
      <c r="K438" s="87">
        <v>0</v>
      </c>
      <c r="L438" s="87">
        <v>0</v>
      </c>
      <c r="M438" s="86">
        <v>0.2</v>
      </c>
      <c r="N438" s="87">
        <v>0</v>
      </c>
      <c r="O438" s="84">
        <f t="shared" si="6"/>
        <v>46.2</v>
      </c>
      <c r="P438" s="83">
        <v>431</v>
      </c>
      <c r="Q438" s="94"/>
    </row>
    <row r="439" ht="14.25" spans="1:17">
      <c r="A439" s="83">
        <v>432</v>
      </c>
      <c r="B439" s="87" t="s">
        <v>881</v>
      </c>
      <c r="C439" s="87" t="s">
        <v>882</v>
      </c>
      <c r="D439" s="87">
        <v>0</v>
      </c>
      <c r="E439" s="87">
        <v>7</v>
      </c>
      <c r="F439" s="87">
        <v>2</v>
      </c>
      <c r="G439" s="87">
        <v>32</v>
      </c>
      <c r="H439" s="22">
        <v>5</v>
      </c>
      <c r="I439" s="87">
        <v>0</v>
      </c>
      <c r="J439" s="87">
        <v>0</v>
      </c>
      <c r="K439" s="87">
        <v>0</v>
      </c>
      <c r="L439" s="87">
        <v>0</v>
      </c>
      <c r="M439" s="87">
        <v>0.2</v>
      </c>
      <c r="N439" s="87">
        <v>0</v>
      </c>
      <c r="O439" s="84">
        <f t="shared" si="6"/>
        <v>46.2</v>
      </c>
      <c r="P439" s="83">
        <v>432</v>
      </c>
      <c r="Q439" s="94"/>
    </row>
    <row r="440" ht="14.25" spans="1:17">
      <c r="A440" s="83">
        <v>433</v>
      </c>
      <c r="B440" s="86" t="s">
        <v>883</v>
      </c>
      <c r="C440" s="4" t="s">
        <v>884</v>
      </c>
      <c r="D440" s="86">
        <v>0</v>
      </c>
      <c r="E440" s="86">
        <v>7</v>
      </c>
      <c r="F440" s="86">
        <v>2</v>
      </c>
      <c r="G440" s="86">
        <v>32.2</v>
      </c>
      <c r="H440" s="86">
        <v>5</v>
      </c>
      <c r="I440" s="86">
        <v>0</v>
      </c>
      <c r="J440" s="86">
        <v>0</v>
      </c>
      <c r="K440" s="86">
        <v>0</v>
      </c>
      <c r="L440" s="86">
        <v>0</v>
      </c>
      <c r="M440" s="86">
        <v>0</v>
      </c>
      <c r="N440" s="86">
        <v>0</v>
      </c>
      <c r="O440" s="84">
        <f t="shared" si="6"/>
        <v>46.2</v>
      </c>
      <c r="P440" s="83">
        <v>433</v>
      </c>
      <c r="Q440" s="94"/>
    </row>
    <row r="441" ht="14.25" spans="1:17">
      <c r="A441" s="83">
        <v>434</v>
      </c>
      <c r="B441" s="86" t="s">
        <v>885</v>
      </c>
      <c r="C441" s="4" t="s">
        <v>886</v>
      </c>
      <c r="D441" s="86">
        <v>0</v>
      </c>
      <c r="E441" s="86">
        <v>7</v>
      </c>
      <c r="F441" s="86">
        <v>2</v>
      </c>
      <c r="G441" s="86">
        <v>31.7</v>
      </c>
      <c r="H441" s="86">
        <v>5</v>
      </c>
      <c r="I441" s="86">
        <v>0</v>
      </c>
      <c r="J441" s="86">
        <v>0</v>
      </c>
      <c r="K441" s="86">
        <v>0</v>
      </c>
      <c r="L441" s="86">
        <v>0</v>
      </c>
      <c r="M441" s="86">
        <v>0.5</v>
      </c>
      <c r="N441" s="86">
        <v>0</v>
      </c>
      <c r="O441" s="84">
        <f t="shared" si="6"/>
        <v>46.2</v>
      </c>
      <c r="P441" s="83">
        <v>434</v>
      </c>
      <c r="Q441" s="94"/>
    </row>
    <row r="442" ht="14.25" spans="1:17">
      <c r="A442" s="83">
        <v>435</v>
      </c>
      <c r="B442" s="87" t="s">
        <v>887</v>
      </c>
      <c r="C442" s="4" t="s">
        <v>888</v>
      </c>
      <c r="D442" s="87">
        <v>0</v>
      </c>
      <c r="E442" s="87">
        <v>7</v>
      </c>
      <c r="F442" s="87">
        <v>2</v>
      </c>
      <c r="G442" s="87">
        <v>31.3</v>
      </c>
      <c r="H442" s="22">
        <v>5</v>
      </c>
      <c r="I442" s="87">
        <v>0</v>
      </c>
      <c r="J442" s="87">
        <v>0</v>
      </c>
      <c r="K442" s="87">
        <v>0</v>
      </c>
      <c r="L442" s="87">
        <v>0</v>
      </c>
      <c r="M442" s="87">
        <v>0.9</v>
      </c>
      <c r="N442" s="87">
        <v>0</v>
      </c>
      <c r="O442" s="84">
        <f t="shared" si="6"/>
        <v>46.2</v>
      </c>
      <c r="P442" s="83">
        <v>435</v>
      </c>
      <c r="Q442" s="94"/>
    </row>
    <row r="443" ht="14.25" spans="1:17">
      <c r="A443" s="83">
        <v>436</v>
      </c>
      <c r="B443" s="95" t="s">
        <v>889</v>
      </c>
      <c r="C443" s="95" t="s">
        <v>890</v>
      </c>
      <c r="D443" s="93">
        <v>0</v>
      </c>
      <c r="E443" s="84">
        <v>7</v>
      </c>
      <c r="F443" s="4">
        <v>2</v>
      </c>
      <c r="G443" s="89">
        <v>31.1</v>
      </c>
      <c r="H443" s="4">
        <v>5</v>
      </c>
      <c r="I443" s="93">
        <v>1</v>
      </c>
      <c r="J443" s="93">
        <v>0</v>
      </c>
      <c r="K443" s="93">
        <v>0</v>
      </c>
      <c r="L443" s="93">
        <v>0</v>
      </c>
      <c r="M443" s="93">
        <v>0</v>
      </c>
      <c r="N443" s="4">
        <v>0</v>
      </c>
      <c r="O443" s="84">
        <f t="shared" si="6"/>
        <v>46.1</v>
      </c>
      <c r="P443" s="83">
        <v>436</v>
      </c>
      <c r="Q443" s="94"/>
    </row>
    <row r="444" ht="14.25" spans="1:17">
      <c r="A444" s="83">
        <v>437</v>
      </c>
      <c r="B444" s="87" t="s">
        <v>891</v>
      </c>
      <c r="C444" s="87" t="s">
        <v>892</v>
      </c>
      <c r="D444" s="87">
        <v>0</v>
      </c>
      <c r="E444" s="87">
        <v>7</v>
      </c>
      <c r="F444" s="87">
        <v>2</v>
      </c>
      <c r="G444" s="87">
        <v>30.6</v>
      </c>
      <c r="H444" s="22">
        <v>5</v>
      </c>
      <c r="I444" s="87">
        <v>0</v>
      </c>
      <c r="J444" s="87">
        <v>0</v>
      </c>
      <c r="K444" s="87">
        <v>0</v>
      </c>
      <c r="L444" s="87">
        <v>0</v>
      </c>
      <c r="M444" s="87">
        <v>1.4</v>
      </c>
      <c r="N444" s="87">
        <v>0</v>
      </c>
      <c r="O444" s="84">
        <f t="shared" si="6"/>
        <v>46</v>
      </c>
      <c r="P444" s="83">
        <v>437</v>
      </c>
      <c r="Q444" s="94"/>
    </row>
    <row r="445" ht="14.25" spans="1:17">
      <c r="A445" s="83">
        <v>438</v>
      </c>
      <c r="B445" s="84" t="s">
        <v>893</v>
      </c>
      <c r="C445" s="85" t="s">
        <v>894</v>
      </c>
      <c r="D445" s="84">
        <v>0</v>
      </c>
      <c r="E445" s="84">
        <v>7</v>
      </c>
      <c r="F445" s="4">
        <v>2</v>
      </c>
      <c r="G445" s="89">
        <v>30</v>
      </c>
      <c r="H445" s="4">
        <v>5</v>
      </c>
      <c r="I445" s="84">
        <v>2</v>
      </c>
      <c r="J445" s="84">
        <v>0</v>
      </c>
      <c r="K445" s="84">
        <v>0</v>
      </c>
      <c r="L445" s="84">
        <v>0</v>
      </c>
      <c r="M445" s="84">
        <v>0</v>
      </c>
      <c r="N445" s="4">
        <v>0</v>
      </c>
      <c r="O445" s="84">
        <f t="shared" si="6"/>
        <v>46</v>
      </c>
      <c r="P445" s="83">
        <v>438</v>
      </c>
      <c r="Q445" s="94"/>
    </row>
    <row r="446" ht="14.25" spans="1:17">
      <c r="A446" s="83">
        <v>439</v>
      </c>
      <c r="B446" s="95" t="s">
        <v>895</v>
      </c>
      <c r="C446" s="95" t="s">
        <v>896</v>
      </c>
      <c r="D446" s="93">
        <v>0</v>
      </c>
      <c r="E446" s="84">
        <v>7</v>
      </c>
      <c r="F446" s="4">
        <v>2</v>
      </c>
      <c r="G446" s="89">
        <v>31</v>
      </c>
      <c r="H446" s="4">
        <v>5</v>
      </c>
      <c r="I446" s="93">
        <v>1</v>
      </c>
      <c r="J446" s="93">
        <v>0</v>
      </c>
      <c r="K446" s="93">
        <v>0</v>
      </c>
      <c r="L446" s="93">
        <v>0</v>
      </c>
      <c r="M446" s="93">
        <v>0</v>
      </c>
      <c r="N446" s="4">
        <v>0</v>
      </c>
      <c r="O446" s="84">
        <f t="shared" si="6"/>
        <v>46</v>
      </c>
      <c r="P446" s="83">
        <v>439</v>
      </c>
      <c r="Q446" s="94"/>
    </row>
    <row r="447" ht="14.25" spans="1:17">
      <c r="A447" s="83">
        <v>440</v>
      </c>
      <c r="B447" s="86" t="s">
        <v>897</v>
      </c>
      <c r="C447" s="4" t="s">
        <v>159</v>
      </c>
      <c r="D447" s="86">
        <v>0</v>
      </c>
      <c r="E447" s="86">
        <v>7.5</v>
      </c>
      <c r="F447" s="86">
        <v>2</v>
      </c>
      <c r="G447" s="86">
        <v>29.8</v>
      </c>
      <c r="H447" s="86">
        <v>5</v>
      </c>
      <c r="I447" s="86">
        <v>0</v>
      </c>
      <c r="J447" s="86">
        <v>0.5</v>
      </c>
      <c r="K447" s="86">
        <v>0</v>
      </c>
      <c r="L447" s="86">
        <v>0</v>
      </c>
      <c r="M447" s="86">
        <v>1.2</v>
      </c>
      <c r="N447" s="86">
        <v>0</v>
      </c>
      <c r="O447" s="84">
        <f t="shared" si="6"/>
        <v>46</v>
      </c>
      <c r="P447" s="83">
        <v>440</v>
      </c>
      <c r="Q447" s="94"/>
    </row>
    <row r="448" ht="14.25" spans="1:17">
      <c r="A448" s="83">
        <v>441</v>
      </c>
      <c r="B448" s="87" t="s">
        <v>898</v>
      </c>
      <c r="C448" s="87" t="s">
        <v>899</v>
      </c>
      <c r="D448" s="87">
        <v>0</v>
      </c>
      <c r="E448" s="87">
        <v>7</v>
      </c>
      <c r="F448" s="87">
        <v>2</v>
      </c>
      <c r="G448" s="87">
        <v>31.2</v>
      </c>
      <c r="H448" s="22">
        <v>5</v>
      </c>
      <c r="I448" s="87">
        <v>0</v>
      </c>
      <c r="J448" s="87">
        <v>0</v>
      </c>
      <c r="K448" s="87">
        <v>0</v>
      </c>
      <c r="L448" s="87">
        <v>0</v>
      </c>
      <c r="M448" s="87">
        <v>0.7</v>
      </c>
      <c r="N448" s="87">
        <v>0</v>
      </c>
      <c r="O448" s="84">
        <f t="shared" si="6"/>
        <v>45.9</v>
      </c>
      <c r="P448" s="83">
        <v>441</v>
      </c>
      <c r="Q448" s="94"/>
    </row>
    <row r="449" ht="14.25" spans="1:17">
      <c r="A449" s="83">
        <v>442</v>
      </c>
      <c r="B449" s="84" t="s">
        <v>900</v>
      </c>
      <c r="C449" s="85" t="s">
        <v>901</v>
      </c>
      <c r="D449" s="84">
        <v>0</v>
      </c>
      <c r="E449" s="84">
        <v>7</v>
      </c>
      <c r="F449" s="4">
        <v>2</v>
      </c>
      <c r="G449" s="88">
        <v>31.7</v>
      </c>
      <c r="H449" s="4">
        <v>5</v>
      </c>
      <c r="I449" s="84">
        <v>0.2</v>
      </c>
      <c r="J449" s="84">
        <v>0</v>
      </c>
      <c r="K449" s="84">
        <v>0</v>
      </c>
      <c r="L449" s="93">
        <v>0</v>
      </c>
      <c r="M449" s="84">
        <v>0</v>
      </c>
      <c r="N449" s="4">
        <v>0</v>
      </c>
      <c r="O449" s="84">
        <f t="shared" si="6"/>
        <v>45.9</v>
      </c>
      <c r="P449" s="83">
        <v>442</v>
      </c>
      <c r="Q449" s="94"/>
    </row>
    <row r="450" ht="14.25" spans="1:17">
      <c r="A450" s="83">
        <v>443</v>
      </c>
      <c r="B450" s="84" t="s">
        <v>902</v>
      </c>
      <c r="C450" s="85" t="s">
        <v>903</v>
      </c>
      <c r="D450" s="84">
        <v>0</v>
      </c>
      <c r="E450" s="84">
        <v>7</v>
      </c>
      <c r="F450" s="4">
        <v>2</v>
      </c>
      <c r="G450" s="88">
        <v>30.9</v>
      </c>
      <c r="H450" s="4">
        <v>5</v>
      </c>
      <c r="I450" s="84">
        <v>1</v>
      </c>
      <c r="J450" s="84">
        <v>0</v>
      </c>
      <c r="K450" s="84">
        <v>0</v>
      </c>
      <c r="L450" s="84">
        <v>0</v>
      </c>
      <c r="M450" s="84">
        <v>0</v>
      </c>
      <c r="N450" s="4">
        <v>0</v>
      </c>
      <c r="O450" s="84">
        <f t="shared" si="6"/>
        <v>45.9</v>
      </c>
      <c r="P450" s="83">
        <v>443</v>
      </c>
      <c r="Q450" s="94"/>
    </row>
    <row r="451" ht="14.25" spans="1:17">
      <c r="A451" s="83">
        <v>444</v>
      </c>
      <c r="B451" s="86" t="s">
        <v>904</v>
      </c>
      <c r="C451" s="4" t="s">
        <v>905</v>
      </c>
      <c r="D451" s="86">
        <v>1</v>
      </c>
      <c r="E451" s="86">
        <v>7.5</v>
      </c>
      <c r="F451" s="86">
        <v>2</v>
      </c>
      <c r="G451" s="86">
        <v>28.9</v>
      </c>
      <c r="H451" s="86">
        <v>5</v>
      </c>
      <c r="I451" s="86">
        <v>0</v>
      </c>
      <c r="J451" s="86">
        <v>0</v>
      </c>
      <c r="K451" s="86">
        <v>0</v>
      </c>
      <c r="L451" s="86">
        <v>0</v>
      </c>
      <c r="M451" s="86">
        <v>1.5</v>
      </c>
      <c r="N451" s="86">
        <v>0</v>
      </c>
      <c r="O451" s="84">
        <f t="shared" si="6"/>
        <v>45.9</v>
      </c>
      <c r="P451" s="83">
        <v>444</v>
      </c>
      <c r="Q451" s="94"/>
    </row>
    <row r="452" ht="14.25" spans="1:17">
      <c r="A452" s="83">
        <v>445</v>
      </c>
      <c r="B452" s="86" t="s">
        <v>906</v>
      </c>
      <c r="C452" s="4" t="s">
        <v>907</v>
      </c>
      <c r="D452" s="86">
        <v>1</v>
      </c>
      <c r="E452" s="86">
        <v>7</v>
      </c>
      <c r="F452" s="86">
        <v>2</v>
      </c>
      <c r="G452" s="86">
        <v>28.4</v>
      </c>
      <c r="H452" s="86">
        <v>5</v>
      </c>
      <c r="I452" s="86">
        <v>0</v>
      </c>
      <c r="J452" s="86">
        <v>1.5</v>
      </c>
      <c r="K452" s="86">
        <v>0</v>
      </c>
      <c r="L452" s="86">
        <v>0</v>
      </c>
      <c r="M452" s="86">
        <v>0</v>
      </c>
      <c r="N452" s="86">
        <v>1</v>
      </c>
      <c r="O452" s="84">
        <f t="shared" si="6"/>
        <v>45.9</v>
      </c>
      <c r="P452" s="83">
        <v>445</v>
      </c>
      <c r="Q452" s="94"/>
    </row>
    <row r="453" ht="14.25" spans="1:17">
      <c r="A453" s="83">
        <v>446</v>
      </c>
      <c r="B453" s="87" t="s">
        <v>908</v>
      </c>
      <c r="C453" s="87" t="s">
        <v>909</v>
      </c>
      <c r="D453" s="87">
        <v>0</v>
      </c>
      <c r="E453" s="87">
        <v>7</v>
      </c>
      <c r="F453" s="87">
        <v>2</v>
      </c>
      <c r="G453" s="87">
        <v>31.8</v>
      </c>
      <c r="H453" s="22">
        <v>5</v>
      </c>
      <c r="I453" s="87">
        <v>0</v>
      </c>
      <c r="J453" s="87">
        <v>0</v>
      </c>
      <c r="K453" s="87">
        <v>0</v>
      </c>
      <c r="L453" s="87">
        <v>0</v>
      </c>
      <c r="M453" s="87">
        <v>0</v>
      </c>
      <c r="N453" s="87">
        <v>0</v>
      </c>
      <c r="O453" s="84">
        <f t="shared" si="6"/>
        <v>45.8</v>
      </c>
      <c r="P453" s="83">
        <v>446</v>
      </c>
      <c r="Q453" s="94"/>
    </row>
    <row r="454" ht="14.25" spans="1:17">
      <c r="A454" s="83">
        <v>447</v>
      </c>
      <c r="B454" s="86" t="s">
        <v>910</v>
      </c>
      <c r="C454" s="4" t="s">
        <v>911</v>
      </c>
      <c r="D454" s="86">
        <v>0</v>
      </c>
      <c r="E454" s="86">
        <v>7.5</v>
      </c>
      <c r="F454" s="86">
        <v>2</v>
      </c>
      <c r="G454" s="86">
        <v>30.3</v>
      </c>
      <c r="H454" s="86">
        <v>5</v>
      </c>
      <c r="I454" s="86">
        <v>0</v>
      </c>
      <c r="J454" s="86">
        <v>0</v>
      </c>
      <c r="K454" s="86">
        <v>0</v>
      </c>
      <c r="L454" s="86">
        <v>0</v>
      </c>
      <c r="M454" s="86">
        <v>1</v>
      </c>
      <c r="N454" s="86">
        <v>0</v>
      </c>
      <c r="O454" s="84">
        <f t="shared" si="6"/>
        <v>45.8</v>
      </c>
      <c r="P454" s="83">
        <v>447</v>
      </c>
      <c r="Q454" s="94"/>
    </row>
    <row r="455" ht="14.25" spans="1:17">
      <c r="A455" s="83">
        <v>448</v>
      </c>
      <c r="B455" s="87" t="s">
        <v>912</v>
      </c>
      <c r="C455" s="87" t="s">
        <v>913</v>
      </c>
      <c r="D455" s="87">
        <v>0</v>
      </c>
      <c r="E455" s="87">
        <v>7</v>
      </c>
      <c r="F455" s="87">
        <v>2</v>
      </c>
      <c r="G455" s="87">
        <v>31</v>
      </c>
      <c r="H455" s="22">
        <v>5</v>
      </c>
      <c r="I455" s="87">
        <v>0</v>
      </c>
      <c r="J455" s="87">
        <v>0</v>
      </c>
      <c r="K455" s="87">
        <v>0</v>
      </c>
      <c r="L455" s="87">
        <v>0</v>
      </c>
      <c r="M455" s="87">
        <v>0.7</v>
      </c>
      <c r="N455" s="87">
        <v>0</v>
      </c>
      <c r="O455" s="84">
        <f t="shared" si="6"/>
        <v>45.7</v>
      </c>
      <c r="P455" s="83">
        <v>448</v>
      </c>
      <c r="Q455" s="94"/>
    </row>
    <row r="456" ht="14.25" spans="1:17">
      <c r="A456" s="83">
        <v>449</v>
      </c>
      <c r="B456" s="95" t="s">
        <v>914</v>
      </c>
      <c r="C456" s="95" t="s">
        <v>915</v>
      </c>
      <c r="D456" s="93">
        <v>0</v>
      </c>
      <c r="E456" s="84">
        <v>7</v>
      </c>
      <c r="F456" s="4">
        <v>2</v>
      </c>
      <c r="G456" s="89">
        <v>31.7</v>
      </c>
      <c r="H456" s="4">
        <v>5</v>
      </c>
      <c r="I456" s="93">
        <v>0</v>
      </c>
      <c r="J456" s="93">
        <v>0</v>
      </c>
      <c r="K456" s="93">
        <v>0</v>
      </c>
      <c r="L456" s="93">
        <v>0</v>
      </c>
      <c r="M456" s="93">
        <v>0</v>
      </c>
      <c r="N456" s="4">
        <v>0</v>
      </c>
      <c r="O456" s="84">
        <f t="shared" ref="O456:O519" si="7">SUM(D456:N456)</f>
        <v>45.7</v>
      </c>
      <c r="P456" s="83">
        <v>449</v>
      </c>
      <c r="Q456" s="94"/>
    </row>
    <row r="457" ht="14.25" spans="1:17">
      <c r="A457" s="83">
        <v>450</v>
      </c>
      <c r="B457" s="86" t="s">
        <v>916</v>
      </c>
      <c r="C457" s="4" t="s">
        <v>917</v>
      </c>
      <c r="D457" s="86">
        <v>0</v>
      </c>
      <c r="E457" s="86">
        <v>7.2</v>
      </c>
      <c r="F457" s="86">
        <v>2</v>
      </c>
      <c r="G457" s="86">
        <v>31.5</v>
      </c>
      <c r="H457" s="86">
        <v>5</v>
      </c>
      <c r="I457" s="86">
        <v>0</v>
      </c>
      <c r="J457" s="86">
        <v>0</v>
      </c>
      <c r="K457" s="86">
        <v>0</v>
      </c>
      <c r="L457" s="86">
        <v>0</v>
      </c>
      <c r="M457" s="86">
        <v>0</v>
      </c>
      <c r="N457" s="86">
        <v>0</v>
      </c>
      <c r="O457" s="84">
        <f t="shared" si="7"/>
        <v>45.7</v>
      </c>
      <c r="P457" s="83">
        <v>450</v>
      </c>
      <c r="Q457" s="94"/>
    </row>
    <row r="458" ht="14.25" spans="1:17">
      <c r="A458" s="83">
        <v>451</v>
      </c>
      <c r="B458" s="86" t="s">
        <v>918</v>
      </c>
      <c r="C458" s="4" t="s">
        <v>919</v>
      </c>
      <c r="D458" s="86">
        <v>0</v>
      </c>
      <c r="E458" s="86">
        <v>7</v>
      </c>
      <c r="F458" s="86">
        <v>2</v>
      </c>
      <c r="G458" s="86">
        <v>30.7</v>
      </c>
      <c r="H458" s="86">
        <v>5</v>
      </c>
      <c r="I458" s="86">
        <v>0</v>
      </c>
      <c r="J458" s="86">
        <v>0</v>
      </c>
      <c r="K458" s="86">
        <v>0</v>
      </c>
      <c r="L458" s="86">
        <v>0</v>
      </c>
      <c r="M458" s="86">
        <v>1</v>
      </c>
      <c r="N458" s="86">
        <v>0</v>
      </c>
      <c r="O458" s="84">
        <f t="shared" si="7"/>
        <v>45.7</v>
      </c>
      <c r="P458" s="83">
        <v>451</v>
      </c>
      <c r="Q458" s="94"/>
    </row>
    <row r="459" ht="14.25" spans="1:17">
      <c r="A459" s="83">
        <v>452</v>
      </c>
      <c r="B459" s="84" t="s">
        <v>920</v>
      </c>
      <c r="C459" s="85" t="s">
        <v>921</v>
      </c>
      <c r="D459" s="84">
        <v>0</v>
      </c>
      <c r="E459" s="84">
        <v>7</v>
      </c>
      <c r="F459" s="4">
        <v>2</v>
      </c>
      <c r="G459" s="84">
        <v>31.13</v>
      </c>
      <c r="H459" s="4">
        <v>5</v>
      </c>
      <c r="I459" s="84">
        <v>0.5</v>
      </c>
      <c r="J459" s="84">
        <v>0</v>
      </c>
      <c r="K459" s="84">
        <v>0</v>
      </c>
      <c r="L459" s="4">
        <v>0</v>
      </c>
      <c r="M459" s="84">
        <v>0</v>
      </c>
      <c r="N459" s="4">
        <v>0</v>
      </c>
      <c r="O459" s="84">
        <f t="shared" si="7"/>
        <v>45.63</v>
      </c>
      <c r="P459" s="83">
        <v>452</v>
      </c>
      <c r="Q459" s="94"/>
    </row>
    <row r="460" ht="14.25" spans="1:17">
      <c r="A460" s="83">
        <v>453</v>
      </c>
      <c r="B460" s="95" t="s">
        <v>922</v>
      </c>
      <c r="C460" s="95" t="s">
        <v>923</v>
      </c>
      <c r="D460" s="93">
        <v>0</v>
      </c>
      <c r="E460" s="84">
        <v>7</v>
      </c>
      <c r="F460" s="4">
        <v>2</v>
      </c>
      <c r="G460" s="89">
        <v>30.1</v>
      </c>
      <c r="H460" s="4">
        <v>5</v>
      </c>
      <c r="I460" s="93">
        <v>1</v>
      </c>
      <c r="J460" s="93">
        <v>0.5</v>
      </c>
      <c r="K460" s="93">
        <v>0</v>
      </c>
      <c r="L460" s="93">
        <v>0</v>
      </c>
      <c r="M460" s="93">
        <v>0</v>
      </c>
      <c r="N460" s="4">
        <v>0</v>
      </c>
      <c r="O460" s="84">
        <f t="shared" si="7"/>
        <v>45.6</v>
      </c>
      <c r="P460" s="83">
        <v>453</v>
      </c>
      <c r="Q460" s="94"/>
    </row>
    <row r="461" ht="14.25" spans="1:17">
      <c r="A461" s="83">
        <v>454</v>
      </c>
      <c r="B461" s="86" t="s">
        <v>924</v>
      </c>
      <c r="C461" s="4" t="s">
        <v>925</v>
      </c>
      <c r="D461" s="86">
        <v>0</v>
      </c>
      <c r="E461" s="86">
        <v>7</v>
      </c>
      <c r="F461" s="86">
        <v>2</v>
      </c>
      <c r="G461" s="86">
        <v>31.6</v>
      </c>
      <c r="H461" s="86">
        <v>5</v>
      </c>
      <c r="I461" s="86">
        <v>0</v>
      </c>
      <c r="J461" s="86">
        <v>0</v>
      </c>
      <c r="K461" s="86">
        <v>0</v>
      </c>
      <c r="L461" s="86">
        <v>0</v>
      </c>
      <c r="M461" s="86">
        <v>0</v>
      </c>
      <c r="N461" s="86">
        <v>0</v>
      </c>
      <c r="O461" s="84">
        <f t="shared" si="7"/>
        <v>45.6</v>
      </c>
      <c r="P461" s="83">
        <v>454</v>
      </c>
      <c r="Q461" s="94"/>
    </row>
    <row r="462" ht="14.25" spans="1:17">
      <c r="A462" s="83">
        <v>455</v>
      </c>
      <c r="B462" s="86" t="s">
        <v>926</v>
      </c>
      <c r="C462" s="4" t="s">
        <v>927</v>
      </c>
      <c r="D462" s="86">
        <v>0</v>
      </c>
      <c r="E462" s="86">
        <v>7.5</v>
      </c>
      <c r="F462" s="86">
        <v>2</v>
      </c>
      <c r="G462" s="86">
        <v>30.1</v>
      </c>
      <c r="H462" s="86">
        <v>5</v>
      </c>
      <c r="I462" s="86">
        <v>0</v>
      </c>
      <c r="J462" s="86">
        <v>0</v>
      </c>
      <c r="K462" s="86">
        <v>0</v>
      </c>
      <c r="L462" s="86">
        <v>0</v>
      </c>
      <c r="M462" s="86">
        <v>1</v>
      </c>
      <c r="N462" s="86">
        <v>0</v>
      </c>
      <c r="O462" s="84">
        <f t="shared" si="7"/>
        <v>45.6</v>
      </c>
      <c r="P462" s="83">
        <v>455</v>
      </c>
      <c r="Q462" s="94"/>
    </row>
    <row r="463" ht="14.25" spans="1:17">
      <c r="A463" s="83">
        <v>456</v>
      </c>
      <c r="B463" s="87" t="s">
        <v>928</v>
      </c>
      <c r="C463" s="87" t="s">
        <v>929</v>
      </c>
      <c r="D463" s="31">
        <v>0</v>
      </c>
      <c r="E463" s="87">
        <v>7</v>
      </c>
      <c r="F463" s="83">
        <v>2</v>
      </c>
      <c r="G463" s="22">
        <v>31</v>
      </c>
      <c r="H463" s="22">
        <v>5</v>
      </c>
      <c r="I463" s="31">
        <v>0</v>
      </c>
      <c r="J463" s="31">
        <v>0</v>
      </c>
      <c r="K463" s="31">
        <v>0</v>
      </c>
      <c r="L463" s="31">
        <v>0</v>
      </c>
      <c r="M463" s="31">
        <v>0.5</v>
      </c>
      <c r="N463" s="31">
        <v>0</v>
      </c>
      <c r="O463" s="84">
        <f t="shared" si="7"/>
        <v>45.5</v>
      </c>
      <c r="P463" s="83">
        <v>456</v>
      </c>
      <c r="Q463" s="94"/>
    </row>
    <row r="464" ht="14.25" spans="1:17">
      <c r="A464" s="83">
        <v>457</v>
      </c>
      <c r="B464" s="86" t="s">
        <v>930</v>
      </c>
      <c r="C464" s="4" t="s">
        <v>931</v>
      </c>
      <c r="D464" s="86">
        <v>0</v>
      </c>
      <c r="E464" s="86">
        <v>7</v>
      </c>
      <c r="F464" s="86">
        <v>2</v>
      </c>
      <c r="G464" s="86">
        <v>31</v>
      </c>
      <c r="H464" s="86">
        <v>5</v>
      </c>
      <c r="I464" s="86">
        <v>0</v>
      </c>
      <c r="J464" s="86">
        <v>0</v>
      </c>
      <c r="K464" s="86">
        <v>0</v>
      </c>
      <c r="L464" s="86">
        <v>0</v>
      </c>
      <c r="M464" s="86">
        <v>0.5</v>
      </c>
      <c r="N464" s="86">
        <v>0</v>
      </c>
      <c r="O464" s="84">
        <f t="shared" si="7"/>
        <v>45.5</v>
      </c>
      <c r="P464" s="83">
        <v>457</v>
      </c>
      <c r="Q464" s="94"/>
    </row>
    <row r="465" ht="14.25" spans="1:17">
      <c r="A465" s="83">
        <v>458</v>
      </c>
      <c r="B465" s="86" t="s">
        <v>932</v>
      </c>
      <c r="C465" s="4" t="s">
        <v>933</v>
      </c>
      <c r="D465" s="86">
        <v>0</v>
      </c>
      <c r="E465" s="86">
        <v>7.2</v>
      </c>
      <c r="F465" s="86">
        <v>2</v>
      </c>
      <c r="G465" s="86">
        <v>30.8</v>
      </c>
      <c r="H465" s="86">
        <v>5</v>
      </c>
      <c r="I465" s="86">
        <v>0</v>
      </c>
      <c r="J465" s="86">
        <v>0</v>
      </c>
      <c r="K465" s="86">
        <v>0</v>
      </c>
      <c r="L465" s="86">
        <v>0</v>
      </c>
      <c r="M465" s="86">
        <v>0.5</v>
      </c>
      <c r="N465" s="86">
        <v>0</v>
      </c>
      <c r="O465" s="84">
        <f t="shared" si="7"/>
        <v>45.5</v>
      </c>
      <c r="P465" s="83">
        <v>458</v>
      </c>
      <c r="Q465" s="94"/>
    </row>
    <row r="466" ht="14.25" spans="1:17">
      <c r="A466" s="83">
        <v>459</v>
      </c>
      <c r="B466" s="86" t="s">
        <v>934</v>
      </c>
      <c r="C466" s="4" t="s">
        <v>935</v>
      </c>
      <c r="D466" s="86">
        <v>0</v>
      </c>
      <c r="E466" s="86">
        <v>7</v>
      </c>
      <c r="F466" s="86">
        <v>2</v>
      </c>
      <c r="G466" s="86">
        <v>30</v>
      </c>
      <c r="H466" s="86">
        <v>5</v>
      </c>
      <c r="I466" s="86">
        <v>0</v>
      </c>
      <c r="J466" s="86">
        <v>0</v>
      </c>
      <c r="K466" s="86">
        <v>0</v>
      </c>
      <c r="L466" s="86">
        <v>0</v>
      </c>
      <c r="M466" s="86">
        <v>1.5</v>
      </c>
      <c r="N466" s="86">
        <v>0</v>
      </c>
      <c r="O466" s="84">
        <f t="shared" si="7"/>
        <v>45.5</v>
      </c>
      <c r="P466" s="83">
        <v>459</v>
      </c>
      <c r="Q466" s="94"/>
    </row>
    <row r="467" ht="14.25" spans="1:17">
      <c r="A467" s="83">
        <v>460</v>
      </c>
      <c r="B467" s="87" t="s">
        <v>936</v>
      </c>
      <c r="C467" s="87" t="s">
        <v>937</v>
      </c>
      <c r="D467" s="87">
        <v>0</v>
      </c>
      <c r="E467" s="87">
        <v>7</v>
      </c>
      <c r="F467" s="87">
        <v>2</v>
      </c>
      <c r="G467" s="87">
        <v>26.4</v>
      </c>
      <c r="H467" s="22">
        <v>5</v>
      </c>
      <c r="I467" s="87">
        <v>0</v>
      </c>
      <c r="J467" s="87">
        <v>0</v>
      </c>
      <c r="K467" s="87">
        <v>0</v>
      </c>
      <c r="L467" s="87">
        <v>0</v>
      </c>
      <c r="M467" s="87">
        <v>0</v>
      </c>
      <c r="N467" s="87">
        <v>5</v>
      </c>
      <c r="O467" s="84">
        <f t="shared" si="7"/>
        <v>45.4</v>
      </c>
      <c r="P467" s="83">
        <v>460</v>
      </c>
      <c r="Q467" s="94"/>
    </row>
    <row r="468" ht="14.25" spans="1:17">
      <c r="A468" s="83">
        <v>461</v>
      </c>
      <c r="B468" s="86" t="s">
        <v>938</v>
      </c>
      <c r="C468" s="4" t="s">
        <v>939</v>
      </c>
      <c r="D468" s="86">
        <v>0</v>
      </c>
      <c r="E468" s="86">
        <v>7</v>
      </c>
      <c r="F468" s="86">
        <v>2</v>
      </c>
      <c r="G468" s="86">
        <v>30.9</v>
      </c>
      <c r="H468" s="86">
        <v>5</v>
      </c>
      <c r="I468" s="86">
        <v>0</v>
      </c>
      <c r="J468" s="86">
        <v>0</v>
      </c>
      <c r="K468" s="86">
        <v>0</v>
      </c>
      <c r="L468" s="86">
        <v>0</v>
      </c>
      <c r="M468" s="86">
        <v>0.5</v>
      </c>
      <c r="N468" s="86">
        <v>0</v>
      </c>
      <c r="O468" s="84">
        <f t="shared" si="7"/>
        <v>45.4</v>
      </c>
      <c r="P468" s="83">
        <v>461</v>
      </c>
      <c r="Q468" s="94"/>
    </row>
    <row r="469" ht="14.25" spans="1:17">
      <c r="A469" s="83">
        <v>462</v>
      </c>
      <c r="B469" s="86" t="s">
        <v>940</v>
      </c>
      <c r="C469" s="4" t="s">
        <v>941</v>
      </c>
      <c r="D469" s="86">
        <v>0</v>
      </c>
      <c r="E469" s="86">
        <v>7.5</v>
      </c>
      <c r="F469" s="86">
        <v>2</v>
      </c>
      <c r="G469" s="86">
        <v>29.4</v>
      </c>
      <c r="H469" s="86">
        <v>5</v>
      </c>
      <c r="I469" s="86">
        <v>0</v>
      </c>
      <c r="J469" s="86">
        <v>0</v>
      </c>
      <c r="K469" s="86">
        <v>0</v>
      </c>
      <c r="L469" s="86">
        <v>0</v>
      </c>
      <c r="M469" s="86">
        <v>1.5</v>
      </c>
      <c r="N469" s="86">
        <v>0</v>
      </c>
      <c r="O469" s="84">
        <f t="shared" si="7"/>
        <v>45.4</v>
      </c>
      <c r="P469" s="83">
        <v>462</v>
      </c>
      <c r="Q469" s="94"/>
    </row>
    <row r="470" ht="14.25" spans="1:17">
      <c r="A470" s="83">
        <v>463</v>
      </c>
      <c r="B470" s="87" t="s">
        <v>942</v>
      </c>
      <c r="C470" s="87" t="s">
        <v>943</v>
      </c>
      <c r="D470" s="87">
        <v>0</v>
      </c>
      <c r="E470" s="87">
        <v>7</v>
      </c>
      <c r="F470" s="87">
        <v>2</v>
      </c>
      <c r="G470" s="87">
        <v>31</v>
      </c>
      <c r="H470" s="22">
        <v>5</v>
      </c>
      <c r="I470" s="87">
        <v>0</v>
      </c>
      <c r="J470" s="87">
        <v>0</v>
      </c>
      <c r="K470" s="87">
        <v>0</v>
      </c>
      <c r="L470" s="87">
        <v>0</v>
      </c>
      <c r="M470" s="87">
        <v>0.2</v>
      </c>
      <c r="N470" s="87">
        <v>0</v>
      </c>
      <c r="O470" s="84">
        <f t="shared" si="7"/>
        <v>45.2</v>
      </c>
      <c r="P470" s="83">
        <v>463</v>
      </c>
      <c r="Q470" s="94"/>
    </row>
    <row r="471" ht="14.25" spans="1:17">
      <c r="A471" s="83">
        <v>464</v>
      </c>
      <c r="B471" s="95" t="s">
        <v>944</v>
      </c>
      <c r="C471" s="95" t="s">
        <v>945</v>
      </c>
      <c r="D471" s="93">
        <v>0</v>
      </c>
      <c r="E471" s="84">
        <v>7</v>
      </c>
      <c r="F471" s="4">
        <v>2</v>
      </c>
      <c r="G471" s="89">
        <v>31.2</v>
      </c>
      <c r="H471" s="4">
        <v>5</v>
      </c>
      <c r="I471" s="93">
        <v>0</v>
      </c>
      <c r="J471" s="93">
        <v>0</v>
      </c>
      <c r="K471" s="93">
        <v>0</v>
      </c>
      <c r="L471" s="93">
        <v>0</v>
      </c>
      <c r="M471" s="93">
        <v>0</v>
      </c>
      <c r="N471" s="4">
        <v>0</v>
      </c>
      <c r="O471" s="84">
        <f t="shared" si="7"/>
        <v>45.2</v>
      </c>
      <c r="P471" s="83">
        <v>464</v>
      </c>
      <c r="Q471" s="94"/>
    </row>
    <row r="472" ht="14.25" spans="1:17">
      <c r="A472" s="83">
        <v>465</v>
      </c>
      <c r="B472" s="84" t="s">
        <v>946</v>
      </c>
      <c r="C472" s="85" t="s">
        <v>947</v>
      </c>
      <c r="D472" s="84">
        <v>0</v>
      </c>
      <c r="E472" s="84">
        <v>7</v>
      </c>
      <c r="F472" s="4">
        <v>2</v>
      </c>
      <c r="G472" s="88">
        <v>31.2</v>
      </c>
      <c r="H472" s="4">
        <v>5</v>
      </c>
      <c r="I472" s="84">
        <v>0</v>
      </c>
      <c r="J472" s="84">
        <v>0</v>
      </c>
      <c r="K472" s="84">
        <v>0</v>
      </c>
      <c r="L472" s="84">
        <v>0</v>
      </c>
      <c r="M472" s="84">
        <v>0</v>
      </c>
      <c r="N472" s="4">
        <v>0</v>
      </c>
      <c r="O472" s="84">
        <f t="shared" si="7"/>
        <v>45.2</v>
      </c>
      <c r="P472" s="83">
        <v>465</v>
      </c>
      <c r="Q472" s="94"/>
    </row>
    <row r="473" ht="14.25" spans="1:17">
      <c r="A473" s="83">
        <v>466</v>
      </c>
      <c r="B473" s="86" t="s">
        <v>948</v>
      </c>
      <c r="C473" s="4" t="s">
        <v>949</v>
      </c>
      <c r="D473" s="86">
        <v>0</v>
      </c>
      <c r="E473" s="86">
        <v>7.5</v>
      </c>
      <c r="F473" s="86">
        <v>2</v>
      </c>
      <c r="G473" s="86">
        <v>30.2</v>
      </c>
      <c r="H473" s="86">
        <v>5</v>
      </c>
      <c r="I473" s="86">
        <v>0</v>
      </c>
      <c r="J473" s="86">
        <v>0</v>
      </c>
      <c r="K473" s="86">
        <v>0</v>
      </c>
      <c r="L473" s="86">
        <v>0</v>
      </c>
      <c r="M473" s="86">
        <v>0.5</v>
      </c>
      <c r="N473" s="86">
        <v>0</v>
      </c>
      <c r="O473" s="84">
        <f t="shared" si="7"/>
        <v>45.2</v>
      </c>
      <c r="P473" s="83">
        <v>466</v>
      </c>
      <c r="Q473" s="94"/>
    </row>
    <row r="474" ht="14.25" spans="1:17">
      <c r="A474" s="83">
        <v>467</v>
      </c>
      <c r="B474" s="87" t="s">
        <v>950</v>
      </c>
      <c r="C474" s="87" t="s">
        <v>951</v>
      </c>
      <c r="D474" s="87">
        <v>0</v>
      </c>
      <c r="E474" s="87">
        <v>7</v>
      </c>
      <c r="F474" s="87">
        <v>2</v>
      </c>
      <c r="G474" s="87">
        <v>30.4</v>
      </c>
      <c r="H474" s="22">
        <v>5</v>
      </c>
      <c r="I474" s="87">
        <v>0</v>
      </c>
      <c r="J474" s="87">
        <v>0</v>
      </c>
      <c r="K474" s="87">
        <v>0</v>
      </c>
      <c r="L474" s="87">
        <v>0</v>
      </c>
      <c r="M474" s="87">
        <v>0.7</v>
      </c>
      <c r="N474" s="87">
        <v>0</v>
      </c>
      <c r="O474" s="84">
        <f t="shared" si="7"/>
        <v>45.1</v>
      </c>
      <c r="P474" s="83">
        <v>467</v>
      </c>
      <c r="Q474" s="94"/>
    </row>
    <row r="475" ht="14.25" spans="1:17">
      <c r="A475" s="83">
        <v>468</v>
      </c>
      <c r="B475" s="84" t="s">
        <v>952</v>
      </c>
      <c r="C475" s="85" t="s">
        <v>953</v>
      </c>
      <c r="D475" s="84">
        <v>0</v>
      </c>
      <c r="E475" s="84">
        <v>7</v>
      </c>
      <c r="F475" s="4">
        <v>2</v>
      </c>
      <c r="G475" s="89">
        <v>30.9</v>
      </c>
      <c r="H475" s="4">
        <v>5</v>
      </c>
      <c r="I475" s="84">
        <v>0.2</v>
      </c>
      <c r="J475" s="84">
        <v>0</v>
      </c>
      <c r="K475" s="84">
        <v>0</v>
      </c>
      <c r="L475" s="84">
        <v>0</v>
      </c>
      <c r="M475" s="84">
        <v>0</v>
      </c>
      <c r="N475" s="4">
        <v>0</v>
      </c>
      <c r="O475" s="84">
        <f t="shared" si="7"/>
        <v>45.1</v>
      </c>
      <c r="P475" s="83">
        <v>468</v>
      </c>
      <c r="Q475" s="94"/>
    </row>
    <row r="476" ht="14.25" spans="1:17">
      <c r="A476" s="83">
        <v>469</v>
      </c>
      <c r="B476" s="84" t="s">
        <v>954</v>
      </c>
      <c r="C476" s="85" t="s">
        <v>955</v>
      </c>
      <c r="D476" s="84">
        <v>0</v>
      </c>
      <c r="E476" s="84">
        <v>7</v>
      </c>
      <c r="F476" s="4">
        <v>2</v>
      </c>
      <c r="G476" s="88">
        <v>29.4</v>
      </c>
      <c r="H476" s="4">
        <v>5</v>
      </c>
      <c r="I476" s="84">
        <v>1.7</v>
      </c>
      <c r="J476" s="84">
        <v>0</v>
      </c>
      <c r="K476" s="84">
        <v>0</v>
      </c>
      <c r="L476" s="93">
        <v>0</v>
      </c>
      <c r="M476" s="84">
        <v>0</v>
      </c>
      <c r="N476" s="4">
        <v>0</v>
      </c>
      <c r="O476" s="84">
        <f t="shared" si="7"/>
        <v>45.1</v>
      </c>
      <c r="P476" s="83">
        <v>469</v>
      </c>
      <c r="Q476" s="94"/>
    </row>
    <row r="477" ht="14.25" spans="1:17">
      <c r="A477" s="83">
        <v>470</v>
      </c>
      <c r="B477" s="84" t="s">
        <v>956</v>
      </c>
      <c r="C477" s="85" t="s">
        <v>957</v>
      </c>
      <c r="D477" s="84">
        <v>0</v>
      </c>
      <c r="E477" s="84">
        <v>7</v>
      </c>
      <c r="F477" s="4">
        <v>2</v>
      </c>
      <c r="G477" s="88">
        <v>30.6</v>
      </c>
      <c r="H477" s="4">
        <v>5</v>
      </c>
      <c r="I477" s="84">
        <v>0.5</v>
      </c>
      <c r="J477" s="84">
        <v>0</v>
      </c>
      <c r="K477" s="84">
        <v>0</v>
      </c>
      <c r="L477" s="93">
        <v>0</v>
      </c>
      <c r="M477" s="84">
        <v>0</v>
      </c>
      <c r="N477" s="4">
        <v>0</v>
      </c>
      <c r="O477" s="84">
        <f t="shared" si="7"/>
        <v>45.1</v>
      </c>
      <c r="P477" s="83">
        <v>470</v>
      </c>
      <c r="Q477" s="94"/>
    </row>
    <row r="478" ht="14.25" spans="1:17">
      <c r="A478" s="83">
        <v>471</v>
      </c>
      <c r="B478" s="84" t="s">
        <v>958</v>
      </c>
      <c r="C478" s="85" t="s">
        <v>959</v>
      </c>
      <c r="D478" s="84">
        <v>0</v>
      </c>
      <c r="E478" s="84">
        <v>7</v>
      </c>
      <c r="F478" s="4">
        <v>2</v>
      </c>
      <c r="G478" s="88">
        <v>31.1</v>
      </c>
      <c r="H478" s="4">
        <v>5</v>
      </c>
      <c r="I478" s="84">
        <v>0</v>
      </c>
      <c r="J478" s="84">
        <v>0</v>
      </c>
      <c r="K478" s="84">
        <v>0</v>
      </c>
      <c r="L478" s="84">
        <v>0</v>
      </c>
      <c r="M478" s="84">
        <v>0</v>
      </c>
      <c r="N478" s="4">
        <v>0</v>
      </c>
      <c r="O478" s="84">
        <f t="shared" si="7"/>
        <v>45.1</v>
      </c>
      <c r="P478" s="83">
        <v>471</v>
      </c>
      <c r="Q478" s="94"/>
    </row>
    <row r="479" ht="14.25" spans="1:17">
      <c r="A479" s="83">
        <v>472</v>
      </c>
      <c r="B479" s="84" t="s">
        <v>960</v>
      </c>
      <c r="C479" s="85" t="s">
        <v>961</v>
      </c>
      <c r="D479" s="84">
        <v>0</v>
      </c>
      <c r="E479" s="84">
        <v>7</v>
      </c>
      <c r="F479" s="4">
        <v>2</v>
      </c>
      <c r="G479" s="88">
        <v>28.6</v>
      </c>
      <c r="H479" s="4">
        <v>5</v>
      </c>
      <c r="I479" s="84">
        <v>0.5</v>
      </c>
      <c r="J479" s="84">
        <v>2</v>
      </c>
      <c r="K479" s="84">
        <v>0</v>
      </c>
      <c r="L479" s="84">
        <v>0</v>
      </c>
      <c r="M479" s="84">
        <v>0</v>
      </c>
      <c r="N479" s="4">
        <v>0</v>
      </c>
      <c r="O479" s="84">
        <f t="shared" si="7"/>
        <v>45.1</v>
      </c>
      <c r="P479" s="83">
        <v>472</v>
      </c>
      <c r="Q479" s="94"/>
    </row>
    <row r="480" ht="14.25" spans="1:17">
      <c r="A480" s="83">
        <v>473</v>
      </c>
      <c r="B480" s="87" t="s">
        <v>962</v>
      </c>
      <c r="C480" s="87" t="s">
        <v>963</v>
      </c>
      <c r="D480" s="87">
        <v>0</v>
      </c>
      <c r="E480" s="87">
        <v>7</v>
      </c>
      <c r="F480" s="87">
        <v>2</v>
      </c>
      <c r="G480" s="87">
        <v>29.6</v>
      </c>
      <c r="H480" s="22">
        <v>5</v>
      </c>
      <c r="I480" s="87">
        <v>0</v>
      </c>
      <c r="J480" s="87">
        <v>0.5</v>
      </c>
      <c r="K480" s="87">
        <v>0</v>
      </c>
      <c r="L480" s="87">
        <v>0</v>
      </c>
      <c r="M480" s="83">
        <v>1</v>
      </c>
      <c r="N480" s="87">
        <v>0</v>
      </c>
      <c r="O480" s="84">
        <f t="shared" si="7"/>
        <v>45.1</v>
      </c>
      <c r="P480" s="83">
        <v>473</v>
      </c>
      <c r="Q480" s="94"/>
    </row>
    <row r="481" ht="14.25" spans="1:17">
      <c r="A481" s="83">
        <v>474</v>
      </c>
      <c r="B481" s="87" t="s">
        <v>964</v>
      </c>
      <c r="C481" s="87" t="s">
        <v>965</v>
      </c>
      <c r="D481" s="87">
        <v>1</v>
      </c>
      <c r="E481" s="87">
        <v>7</v>
      </c>
      <c r="F481" s="87">
        <v>2</v>
      </c>
      <c r="G481" s="87">
        <v>30</v>
      </c>
      <c r="H481" s="22">
        <v>5</v>
      </c>
      <c r="I481" s="87">
        <v>0</v>
      </c>
      <c r="J481" s="87">
        <v>0</v>
      </c>
      <c r="K481" s="87">
        <v>0</v>
      </c>
      <c r="L481" s="87">
        <v>0</v>
      </c>
      <c r="M481" s="87">
        <v>0</v>
      </c>
      <c r="N481" s="87">
        <v>0</v>
      </c>
      <c r="O481" s="84">
        <f t="shared" si="7"/>
        <v>45</v>
      </c>
      <c r="P481" s="83">
        <v>474</v>
      </c>
      <c r="Q481" s="94"/>
    </row>
    <row r="482" ht="14.25" spans="1:17">
      <c r="A482" s="83">
        <v>475</v>
      </c>
      <c r="B482" s="84" t="s">
        <v>966</v>
      </c>
      <c r="C482" s="85" t="s">
        <v>967</v>
      </c>
      <c r="D482" s="84">
        <v>0</v>
      </c>
      <c r="E482" s="84">
        <v>7</v>
      </c>
      <c r="F482" s="4">
        <v>2</v>
      </c>
      <c r="G482" s="89">
        <v>29</v>
      </c>
      <c r="H482" s="4">
        <v>5</v>
      </c>
      <c r="I482" s="84">
        <v>1</v>
      </c>
      <c r="J482" s="84">
        <v>1</v>
      </c>
      <c r="K482" s="84">
        <v>0</v>
      </c>
      <c r="L482" s="84">
        <v>0</v>
      </c>
      <c r="M482" s="84">
        <v>0</v>
      </c>
      <c r="N482" s="4">
        <v>0</v>
      </c>
      <c r="O482" s="84">
        <f t="shared" si="7"/>
        <v>45</v>
      </c>
      <c r="P482" s="83">
        <v>475</v>
      </c>
      <c r="Q482" s="94"/>
    </row>
    <row r="483" ht="14.25" spans="1:17">
      <c r="A483" s="83">
        <v>476</v>
      </c>
      <c r="B483" s="95" t="s">
        <v>968</v>
      </c>
      <c r="C483" s="95" t="s">
        <v>969</v>
      </c>
      <c r="D483" s="93">
        <v>0</v>
      </c>
      <c r="E483" s="84">
        <v>7</v>
      </c>
      <c r="F483" s="4">
        <v>2</v>
      </c>
      <c r="G483" s="89">
        <v>27.5</v>
      </c>
      <c r="H483" s="4">
        <v>5</v>
      </c>
      <c r="I483" s="93">
        <v>3.5</v>
      </c>
      <c r="J483" s="93">
        <v>0</v>
      </c>
      <c r="K483" s="93">
        <v>0</v>
      </c>
      <c r="L483" s="93">
        <v>0</v>
      </c>
      <c r="M483" s="93">
        <v>0</v>
      </c>
      <c r="N483" s="4">
        <v>0</v>
      </c>
      <c r="O483" s="84">
        <f t="shared" si="7"/>
        <v>45</v>
      </c>
      <c r="P483" s="83">
        <v>476</v>
      </c>
      <c r="Q483" s="94"/>
    </row>
    <row r="484" ht="14.25" spans="1:17">
      <c r="A484" s="83">
        <v>477</v>
      </c>
      <c r="B484" s="87" t="s">
        <v>970</v>
      </c>
      <c r="C484" s="87" t="s">
        <v>971</v>
      </c>
      <c r="D484" s="87">
        <v>0</v>
      </c>
      <c r="E484" s="87">
        <v>7</v>
      </c>
      <c r="F484" s="87">
        <v>2</v>
      </c>
      <c r="G484" s="87">
        <v>29.6</v>
      </c>
      <c r="H484" s="22">
        <v>5</v>
      </c>
      <c r="I484" s="87">
        <v>0</v>
      </c>
      <c r="J484" s="87">
        <v>0</v>
      </c>
      <c r="K484" s="87">
        <v>0</v>
      </c>
      <c r="L484" s="87">
        <v>0</v>
      </c>
      <c r="M484" s="87">
        <v>1.4</v>
      </c>
      <c r="N484" s="87">
        <v>0</v>
      </c>
      <c r="O484" s="84">
        <f t="shared" si="7"/>
        <v>45</v>
      </c>
      <c r="P484" s="83">
        <v>477</v>
      </c>
      <c r="Q484" s="94"/>
    </row>
    <row r="485" ht="14.25" spans="1:17">
      <c r="A485" s="83">
        <v>478</v>
      </c>
      <c r="B485" s="87" t="s">
        <v>972</v>
      </c>
      <c r="C485" s="87" t="s">
        <v>973</v>
      </c>
      <c r="D485" s="87">
        <v>0</v>
      </c>
      <c r="E485" s="87">
        <v>7</v>
      </c>
      <c r="F485" s="87">
        <v>2</v>
      </c>
      <c r="G485" s="87">
        <v>29.7</v>
      </c>
      <c r="H485" s="22">
        <v>5</v>
      </c>
      <c r="I485" s="87">
        <v>0</v>
      </c>
      <c r="J485" s="87">
        <v>0.5</v>
      </c>
      <c r="K485" s="87">
        <v>0</v>
      </c>
      <c r="L485" s="87">
        <v>0</v>
      </c>
      <c r="M485" s="87">
        <v>0.7</v>
      </c>
      <c r="N485" s="87">
        <v>0</v>
      </c>
      <c r="O485" s="84">
        <f t="shared" si="7"/>
        <v>44.9</v>
      </c>
      <c r="P485" s="83">
        <v>478</v>
      </c>
      <c r="Q485" s="94"/>
    </row>
    <row r="486" ht="14.25" spans="1:17">
      <c r="A486" s="83">
        <v>479</v>
      </c>
      <c r="B486" s="87" t="s">
        <v>974</v>
      </c>
      <c r="C486" s="87" t="s">
        <v>975</v>
      </c>
      <c r="D486" s="31">
        <v>0</v>
      </c>
      <c r="E486" s="87">
        <v>7</v>
      </c>
      <c r="F486" s="83">
        <v>2</v>
      </c>
      <c r="G486" s="22">
        <v>30.9</v>
      </c>
      <c r="H486" s="22">
        <v>5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84">
        <f t="shared" si="7"/>
        <v>44.9</v>
      </c>
      <c r="P486" s="83">
        <v>479</v>
      </c>
      <c r="Q486" s="94"/>
    </row>
    <row r="487" ht="14.25" spans="1:17">
      <c r="A487" s="83">
        <v>480</v>
      </c>
      <c r="B487" s="86" t="s">
        <v>976</v>
      </c>
      <c r="C487" s="4" t="s">
        <v>977</v>
      </c>
      <c r="D487" s="86">
        <v>0</v>
      </c>
      <c r="E487" s="86">
        <v>7</v>
      </c>
      <c r="F487" s="86">
        <v>2</v>
      </c>
      <c r="G487" s="86">
        <v>30.4</v>
      </c>
      <c r="H487" s="86">
        <v>5</v>
      </c>
      <c r="I487" s="86">
        <v>0</v>
      </c>
      <c r="J487" s="86">
        <v>0</v>
      </c>
      <c r="K487" s="86">
        <v>0</v>
      </c>
      <c r="L487" s="86">
        <v>0</v>
      </c>
      <c r="M487" s="86">
        <v>0.5</v>
      </c>
      <c r="N487" s="86">
        <v>0</v>
      </c>
      <c r="O487" s="84">
        <f t="shared" si="7"/>
        <v>44.9</v>
      </c>
      <c r="P487" s="83">
        <v>480</v>
      </c>
      <c r="Q487" s="94"/>
    </row>
    <row r="488" ht="14.25" spans="1:17">
      <c r="A488" s="83">
        <v>481</v>
      </c>
      <c r="B488" s="87" t="s">
        <v>978</v>
      </c>
      <c r="C488" s="87" t="s">
        <v>979</v>
      </c>
      <c r="D488" s="87">
        <v>0</v>
      </c>
      <c r="E488" s="87">
        <v>7</v>
      </c>
      <c r="F488" s="87">
        <v>2</v>
      </c>
      <c r="G488" s="87">
        <v>23.6</v>
      </c>
      <c r="H488" s="22">
        <v>5</v>
      </c>
      <c r="I488" s="87">
        <v>0</v>
      </c>
      <c r="J488" s="87">
        <v>0.5</v>
      </c>
      <c r="K488" s="87">
        <v>0</v>
      </c>
      <c r="L488" s="87">
        <v>0</v>
      </c>
      <c r="M488" s="87">
        <v>1.7</v>
      </c>
      <c r="N488" s="87">
        <v>5</v>
      </c>
      <c r="O488" s="84">
        <f t="shared" si="7"/>
        <v>44.8</v>
      </c>
      <c r="P488" s="83">
        <v>481</v>
      </c>
      <c r="Q488" s="94"/>
    </row>
    <row r="489" ht="14.25" spans="1:17">
      <c r="A489" s="83">
        <v>482</v>
      </c>
      <c r="B489" s="87" t="s">
        <v>980</v>
      </c>
      <c r="C489" s="87" t="s">
        <v>981</v>
      </c>
      <c r="D489" s="87">
        <v>0</v>
      </c>
      <c r="E489" s="87">
        <v>7</v>
      </c>
      <c r="F489" s="87">
        <v>2</v>
      </c>
      <c r="G489" s="87">
        <v>29.6</v>
      </c>
      <c r="H489" s="22">
        <v>5</v>
      </c>
      <c r="I489" s="87">
        <v>0</v>
      </c>
      <c r="J489" s="87">
        <v>0</v>
      </c>
      <c r="K489" s="87">
        <v>0</v>
      </c>
      <c r="L489" s="87">
        <v>0</v>
      </c>
      <c r="M489" s="87">
        <v>1.2</v>
      </c>
      <c r="N489" s="87">
        <v>0</v>
      </c>
      <c r="O489" s="84">
        <f t="shared" si="7"/>
        <v>44.8</v>
      </c>
      <c r="P489" s="83">
        <v>482</v>
      </c>
      <c r="Q489" s="94"/>
    </row>
    <row r="490" ht="14.25" spans="1:17">
      <c r="A490" s="83">
        <v>483</v>
      </c>
      <c r="B490" s="87" t="s">
        <v>982</v>
      </c>
      <c r="C490" s="87" t="s">
        <v>983</v>
      </c>
      <c r="D490" s="87">
        <v>0</v>
      </c>
      <c r="E490" s="87">
        <v>7</v>
      </c>
      <c r="F490" s="87">
        <v>2</v>
      </c>
      <c r="G490" s="87">
        <v>30.6</v>
      </c>
      <c r="H490" s="22">
        <v>5</v>
      </c>
      <c r="I490" s="87">
        <v>0</v>
      </c>
      <c r="J490" s="87">
        <v>0</v>
      </c>
      <c r="K490" s="87">
        <v>0</v>
      </c>
      <c r="L490" s="87">
        <v>0</v>
      </c>
      <c r="M490" s="87">
        <v>0.2</v>
      </c>
      <c r="N490" s="87">
        <v>0</v>
      </c>
      <c r="O490" s="84">
        <f t="shared" si="7"/>
        <v>44.8</v>
      </c>
      <c r="P490" s="83">
        <v>483</v>
      </c>
      <c r="Q490" s="94"/>
    </row>
    <row r="491" ht="14.25" spans="1:17">
      <c r="A491" s="83">
        <v>484</v>
      </c>
      <c r="B491" s="87" t="s">
        <v>984</v>
      </c>
      <c r="C491" s="87" t="s">
        <v>985</v>
      </c>
      <c r="D491" s="87">
        <v>0</v>
      </c>
      <c r="E491" s="87">
        <v>7</v>
      </c>
      <c r="F491" s="87">
        <v>2</v>
      </c>
      <c r="G491" s="87">
        <v>28.9</v>
      </c>
      <c r="H491" s="22">
        <v>5</v>
      </c>
      <c r="I491" s="87">
        <v>0</v>
      </c>
      <c r="J491" s="87">
        <v>0</v>
      </c>
      <c r="K491" s="87">
        <v>0</v>
      </c>
      <c r="L491" s="87">
        <v>0</v>
      </c>
      <c r="M491" s="87">
        <v>1.9</v>
      </c>
      <c r="N491" s="87">
        <v>0</v>
      </c>
      <c r="O491" s="84">
        <f t="shared" si="7"/>
        <v>44.8</v>
      </c>
      <c r="P491" s="83">
        <v>484</v>
      </c>
      <c r="Q491" s="94"/>
    </row>
    <row r="492" ht="14.25" spans="1:17">
      <c r="A492" s="83">
        <v>485</v>
      </c>
      <c r="B492" s="86" t="s">
        <v>986</v>
      </c>
      <c r="C492" s="4" t="s">
        <v>987</v>
      </c>
      <c r="D492" s="86">
        <v>0</v>
      </c>
      <c r="E492" s="86">
        <v>7</v>
      </c>
      <c r="F492" s="86">
        <v>2</v>
      </c>
      <c r="G492" s="86">
        <v>30.8</v>
      </c>
      <c r="H492" s="86">
        <v>5</v>
      </c>
      <c r="I492" s="86">
        <v>0</v>
      </c>
      <c r="J492" s="86">
        <v>0</v>
      </c>
      <c r="K492" s="86">
        <v>0</v>
      </c>
      <c r="L492" s="86">
        <v>0</v>
      </c>
      <c r="M492" s="86">
        <v>0</v>
      </c>
      <c r="N492" s="86">
        <v>0</v>
      </c>
      <c r="O492" s="84">
        <f t="shared" si="7"/>
        <v>44.8</v>
      </c>
      <c r="P492" s="83">
        <v>485</v>
      </c>
      <c r="Q492" s="94"/>
    </row>
    <row r="493" ht="14.25" spans="1:17">
      <c r="A493" s="83">
        <v>486</v>
      </c>
      <c r="B493" s="87" t="s">
        <v>988</v>
      </c>
      <c r="C493" s="87" t="s">
        <v>989</v>
      </c>
      <c r="D493" s="87">
        <v>0</v>
      </c>
      <c r="E493" s="87">
        <v>7</v>
      </c>
      <c r="F493" s="87">
        <v>2</v>
      </c>
      <c r="G493" s="87">
        <v>30.4</v>
      </c>
      <c r="H493" s="22">
        <v>5</v>
      </c>
      <c r="I493" s="87">
        <v>0</v>
      </c>
      <c r="J493" s="87">
        <v>0</v>
      </c>
      <c r="K493" s="87">
        <v>0</v>
      </c>
      <c r="L493" s="87">
        <v>0</v>
      </c>
      <c r="M493" s="87">
        <v>0.4</v>
      </c>
      <c r="N493" s="87">
        <v>0</v>
      </c>
      <c r="O493" s="84">
        <f t="shared" si="7"/>
        <v>44.8</v>
      </c>
      <c r="P493" s="83">
        <v>486</v>
      </c>
      <c r="Q493" s="94"/>
    </row>
    <row r="494" ht="14.25" spans="1:17">
      <c r="A494" s="83">
        <v>487</v>
      </c>
      <c r="B494" s="86" t="s">
        <v>990</v>
      </c>
      <c r="C494" s="4" t="s">
        <v>991</v>
      </c>
      <c r="D494" s="86">
        <v>1</v>
      </c>
      <c r="E494" s="86">
        <v>7</v>
      </c>
      <c r="F494" s="86">
        <v>2</v>
      </c>
      <c r="G494" s="86">
        <v>28.8</v>
      </c>
      <c r="H494" s="86">
        <v>5</v>
      </c>
      <c r="I494" s="86">
        <v>0</v>
      </c>
      <c r="J494" s="86">
        <v>1</v>
      </c>
      <c r="K494" s="86">
        <v>0</v>
      </c>
      <c r="L494" s="86">
        <v>0</v>
      </c>
      <c r="M494" s="86">
        <v>0</v>
      </c>
      <c r="N494" s="86">
        <v>0</v>
      </c>
      <c r="O494" s="84">
        <f t="shared" si="7"/>
        <v>44.8</v>
      </c>
      <c r="P494" s="83">
        <v>487</v>
      </c>
      <c r="Q494" s="94"/>
    </row>
    <row r="495" ht="14.25" spans="1:17">
      <c r="A495" s="83">
        <v>488</v>
      </c>
      <c r="B495" s="87" t="s">
        <v>992</v>
      </c>
      <c r="C495" s="87" t="s">
        <v>993</v>
      </c>
      <c r="D495" s="87">
        <v>0</v>
      </c>
      <c r="E495" s="87">
        <v>7</v>
      </c>
      <c r="F495" s="87">
        <v>2</v>
      </c>
      <c r="G495" s="87">
        <v>30.4</v>
      </c>
      <c r="H495" s="22">
        <v>5</v>
      </c>
      <c r="I495" s="87">
        <v>0</v>
      </c>
      <c r="J495" s="87">
        <v>0</v>
      </c>
      <c r="K495" s="87">
        <v>0</v>
      </c>
      <c r="L495" s="87">
        <v>0</v>
      </c>
      <c r="M495" s="87">
        <v>0.2</v>
      </c>
      <c r="N495" s="87">
        <v>0</v>
      </c>
      <c r="O495" s="84">
        <f t="shared" si="7"/>
        <v>44.6</v>
      </c>
      <c r="P495" s="83">
        <v>488</v>
      </c>
      <c r="Q495" s="94"/>
    </row>
    <row r="496" ht="14.25" spans="1:17">
      <c r="A496" s="83">
        <v>489</v>
      </c>
      <c r="B496" s="86" t="s">
        <v>994</v>
      </c>
      <c r="C496" s="4" t="s">
        <v>995</v>
      </c>
      <c r="D496" s="86">
        <v>0</v>
      </c>
      <c r="E496" s="86">
        <v>7</v>
      </c>
      <c r="F496" s="86">
        <v>2</v>
      </c>
      <c r="G496" s="86">
        <v>30.4</v>
      </c>
      <c r="H496" s="86">
        <v>5</v>
      </c>
      <c r="I496" s="86">
        <v>0</v>
      </c>
      <c r="J496" s="86">
        <v>0</v>
      </c>
      <c r="K496" s="86">
        <v>0</v>
      </c>
      <c r="L496" s="86">
        <v>0</v>
      </c>
      <c r="M496" s="86">
        <v>0.2</v>
      </c>
      <c r="N496" s="86">
        <v>0</v>
      </c>
      <c r="O496" s="84">
        <f t="shared" si="7"/>
        <v>44.6</v>
      </c>
      <c r="P496" s="83">
        <v>489</v>
      </c>
      <c r="Q496" s="94"/>
    </row>
    <row r="497" ht="14.25" spans="1:17">
      <c r="A497" s="83">
        <v>490</v>
      </c>
      <c r="B497" s="87" t="s">
        <v>996</v>
      </c>
      <c r="C497" s="87" t="s">
        <v>997</v>
      </c>
      <c r="D497" s="87">
        <v>0</v>
      </c>
      <c r="E497" s="87">
        <v>7</v>
      </c>
      <c r="F497" s="87">
        <v>2</v>
      </c>
      <c r="G497" s="87">
        <v>28.1</v>
      </c>
      <c r="H497" s="22">
        <v>5</v>
      </c>
      <c r="I497" s="87">
        <v>0</v>
      </c>
      <c r="J497" s="87">
        <v>0</v>
      </c>
      <c r="K497" s="87">
        <v>0</v>
      </c>
      <c r="L497" s="87">
        <v>0</v>
      </c>
      <c r="M497" s="87">
        <v>2.4</v>
      </c>
      <c r="N497" s="87">
        <v>0</v>
      </c>
      <c r="O497" s="84">
        <f t="shared" si="7"/>
        <v>44.5</v>
      </c>
      <c r="P497" s="83">
        <v>490</v>
      </c>
      <c r="Q497" s="94"/>
    </row>
    <row r="498" ht="14.25" spans="1:17">
      <c r="A498" s="83">
        <v>491</v>
      </c>
      <c r="B498" s="86" t="s">
        <v>998</v>
      </c>
      <c r="C498" s="4" t="s">
        <v>999</v>
      </c>
      <c r="D498" s="86">
        <v>1</v>
      </c>
      <c r="E498" s="86">
        <v>7</v>
      </c>
      <c r="F498" s="86">
        <v>2</v>
      </c>
      <c r="G498" s="86">
        <v>28</v>
      </c>
      <c r="H498" s="86">
        <v>5</v>
      </c>
      <c r="I498" s="86">
        <v>0</v>
      </c>
      <c r="J498" s="86">
        <v>1</v>
      </c>
      <c r="K498" s="86">
        <v>0</v>
      </c>
      <c r="L498" s="86">
        <v>0</v>
      </c>
      <c r="M498" s="86">
        <v>0.5</v>
      </c>
      <c r="N498" s="86">
        <v>0</v>
      </c>
      <c r="O498" s="84">
        <f t="shared" si="7"/>
        <v>44.5</v>
      </c>
      <c r="P498" s="83">
        <v>491</v>
      </c>
      <c r="Q498" s="94"/>
    </row>
    <row r="499" ht="14.25" spans="1:17">
      <c r="A499" s="83">
        <v>492</v>
      </c>
      <c r="B499" s="84" t="s">
        <v>1000</v>
      </c>
      <c r="C499" s="85" t="s">
        <v>1001</v>
      </c>
      <c r="D499" s="84">
        <v>0</v>
      </c>
      <c r="E499" s="84">
        <v>7</v>
      </c>
      <c r="F499" s="4">
        <v>2</v>
      </c>
      <c r="G499" s="88">
        <v>30.4</v>
      </c>
      <c r="H499" s="4">
        <v>5</v>
      </c>
      <c r="I499" s="84">
        <v>0</v>
      </c>
      <c r="J499" s="84">
        <v>0</v>
      </c>
      <c r="K499" s="84">
        <v>0</v>
      </c>
      <c r="L499" s="84">
        <v>0</v>
      </c>
      <c r="M499" s="84">
        <v>0</v>
      </c>
      <c r="N499" s="4">
        <v>0</v>
      </c>
      <c r="O499" s="84">
        <f t="shared" si="7"/>
        <v>44.4</v>
      </c>
      <c r="P499" s="83">
        <v>492</v>
      </c>
      <c r="Q499" s="94"/>
    </row>
    <row r="500" ht="14.25" spans="1:17">
      <c r="A500" s="83">
        <v>493</v>
      </c>
      <c r="B500" s="86" t="s">
        <v>1002</v>
      </c>
      <c r="C500" s="4" t="s">
        <v>1003</v>
      </c>
      <c r="D500" s="86">
        <v>0</v>
      </c>
      <c r="E500" s="86">
        <v>7</v>
      </c>
      <c r="F500" s="86">
        <v>2</v>
      </c>
      <c r="G500" s="86">
        <v>30.4</v>
      </c>
      <c r="H500" s="86">
        <v>5</v>
      </c>
      <c r="I500" s="86">
        <v>0</v>
      </c>
      <c r="J500" s="86">
        <v>0</v>
      </c>
      <c r="K500" s="86">
        <v>0</v>
      </c>
      <c r="L500" s="86">
        <v>0</v>
      </c>
      <c r="M500" s="86">
        <v>0</v>
      </c>
      <c r="N500" s="86">
        <v>0</v>
      </c>
      <c r="O500" s="84">
        <f t="shared" si="7"/>
        <v>44.4</v>
      </c>
      <c r="P500" s="83">
        <v>493</v>
      </c>
      <c r="Q500" s="94"/>
    </row>
    <row r="501" ht="14.25" spans="1:17">
      <c r="A501" s="83">
        <v>494</v>
      </c>
      <c r="B501" s="87" t="s">
        <v>1004</v>
      </c>
      <c r="C501" s="87" t="s">
        <v>1005</v>
      </c>
      <c r="D501" s="87">
        <v>0</v>
      </c>
      <c r="E501" s="87">
        <v>7</v>
      </c>
      <c r="F501" s="87">
        <v>2</v>
      </c>
      <c r="G501" s="87">
        <v>29.6</v>
      </c>
      <c r="H501" s="22">
        <v>5</v>
      </c>
      <c r="I501" s="87">
        <v>0</v>
      </c>
      <c r="J501" s="87">
        <v>0.5</v>
      </c>
      <c r="K501" s="87">
        <v>0</v>
      </c>
      <c r="L501" s="87">
        <v>0</v>
      </c>
      <c r="M501" s="86">
        <v>0.2</v>
      </c>
      <c r="N501" s="87">
        <v>0</v>
      </c>
      <c r="O501" s="84">
        <f t="shared" si="7"/>
        <v>44.3</v>
      </c>
      <c r="P501" s="83">
        <v>494</v>
      </c>
      <c r="Q501" s="94"/>
    </row>
    <row r="502" ht="14.25" spans="1:17">
      <c r="A502" s="83">
        <v>495</v>
      </c>
      <c r="B502" s="87" t="s">
        <v>1006</v>
      </c>
      <c r="C502" s="87" t="s">
        <v>1007</v>
      </c>
      <c r="D502" s="87">
        <v>0</v>
      </c>
      <c r="E502" s="87">
        <v>7</v>
      </c>
      <c r="F502" s="87">
        <v>2</v>
      </c>
      <c r="G502" s="87">
        <v>29.8</v>
      </c>
      <c r="H502" s="22">
        <v>5</v>
      </c>
      <c r="I502" s="87">
        <v>0</v>
      </c>
      <c r="J502" s="87">
        <v>0</v>
      </c>
      <c r="K502" s="87">
        <v>0</v>
      </c>
      <c r="L502" s="87">
        <v>0</v>
      </c>
      <c r="M502" s="87">
        <v>0.5</v>
      </c>
      <c r="N502" s="87">
        <v>0</v>
      </c>
      <c r="O502" s="84">
        <f t="shared" si="7"/>
        <v>44.3</v>
      </c>
      <c r="P502" s="83">
        <v>495</v>
      </c>
      <c r="Q502" s="94"/>
    </row>
    <row r="503" ht="14.25" spans="1:17">
      <c r="A503" s="83">
        <v>496</v>
      </c>
      <c r="B503" s="95" t="s">
        <v>1008</v>
      </c>
      <c r="C503" s="95" t="s">
        <v>1009</v>
      </c>
      <c r="D503" s="93">
        <v>0</v>
      </c>
      <c r="E503" s="84">
        <v>7</v>
      </c>
      <c r="F503" s="4">
        <v>2</v>
      </c>
      <c r="G503" s="89">
        <v>30.3</v>
      </c>
      <c r="H503" s="4">
        <v>5</v>
      </c>
      <c r="I503" s="93">
        <v>0</v>
      </c>
      <c r="J503" s="93">
        <v>0</v>
      </c>
      <c r="K503" s="93">
        <v>0</v>
      </c>
      <c r="L503" s="93">
        <v>0</v>
      </c>
      <c r="M503" s="93">
        <v>0</v>
      </c>
      <c r="N503" s="4">
        <v>0</v>
      </c>
      <c r="O503" s="84">
        <f t="shared" si="7"/>
        <v>44.3</v>
      </c>
      <c r="P503" s="83">
        <v>496</v>
      </c>
      <c r="Q503" s="94"/>
    </row>
    <row r="504" ht="14.25" spans="1:17">
      <c r="A504" s="83">
        <v>497</v>
      </c>
      <c r="B504" s="87" t="s">
        <v>1010</v>
      </c>
      <c r="C504" s="87" t="s">
        <v>1011</v>
      </c>
      <c r="D504" s="87">
        <v>0</v>
      </c>
      <c r="E504" s="87">
        <v>7</v>
      </c>
      <c r="F504" s="87">
        <v>2</v>
      </c>
      <c r="G504" s="87">
        <v>30.2</v>
      </c>
      <c r="H504" s="22">
        <v>5</v>
      </c>
      <c r="I504" s="87">
        <v>0</v>
      </c>
      <c r="J504" s="87">
        <v>0</v>
      </c>
      <c r="K504" s="87">
        <v>0</v>
      </c>
      <c r="L504" s="87">
        <v>0</v>
      </c>
      <c r="M504" s="87">
        <v>0</v>
      </c>
      <c r="N504" s="87">
        <v>0</v>
      </c>
      <c r="O504" s="84">
        <f t="shared" si="7"/>
        <v>44.2</v>
      </c>
      <c r="P504" s="83">
        <v>497</v>
      </c>
      <c r="Q504" s="94"/>
    </row>
    <row r="505" ht="14.25" spans="1:17">
      <c r="A505" s="83">
        <v>498</v>
      </c>
      <c r="B505" s="84" t="s">
        <v>1012</v>
      </c>
      <c r="C505" s="85" t="s">
        <v>1013</v>
      </c>
      <c r="D505" s="84">
        <v>0</v>
      </c>
      <c r="E505" s="84">
        <v>7</v>
      </c>
      <c r="F505" s="4">
        <v>2</v>
      </c>
      <c r="G505" s="88">
        <v>29.7</v>
      </c>
      <c r="H505" s="4">
        <v>5</v>
      </c>
      <c r="I505" s="84">
        <v>0.5</v>
      </c>
      <c r="J505" s="84">
        <v>0</v>
      </c>
      <c r="K505" s="84">
        <v>0</v>
      </c>
      <c r="L505" s="84">
        <v>0</v>
      </c>
      <c r="M505" s="84">
        <v>0</v>
      </c>
      <c r="N505" s="4">
        <v>0</v>
      </c>
      <c r="O505" s="84">
        <f t="shared" si="7"/>
        <v>44.2</v>
      </c>
      <c r="P505" s="83">
        <v>498</v>
      </c>
      <c r="Q505" s="94"/>
    </row>
    <row r="506" ht="14.25" spans="1:17">
      <c r="A506" s="83">
        <v>499</v>
      </c>
      <c r="B506" s="86" t="s">
        <v>1014</v>
      </c>
      <c r="C506" s="4" t="s">
        <v>1015</v>
      </c>
      <c r="D506" s="86">
        <v>0</v>
      </c>
      <c r="E506" s="86">
        <v>7</v>
      </c>
      <c r="F506" s="86">
        <v>2</v>
      </c>
      <c r="G506" s="86">
        <v>30.2</v>
      </c>
      <c r="H506" s="86">
        <v>5</v>
      </c>
      <c r="I506" s="86">
        <v>0</v>
      </c>
      <c r="J506" s="86">
        <v>0</v>
      </c>
      <c r="K506" s="86">
        <v>0</v>
      </c>
      <c r="L506" s="86">
        <v>0</v>
      </c>
      <c r="M506" s="86">
        <v>0</v>
      </c>
      <c r="N506" s="86">
        <v>0</v>
      </c>
      <c r="O506" s="84">
        <f t="shared" si="7"/>
        <v>44.2</v>
      </c>
      <c r="P506" s="83">
        <v>499</v>
      </c>
      <c r="Q506" s="94"/>
    </row>
    <row r="507" ht="14.25" spans="1:17">
      <c r="A507" s="83">
        <v>500</v>
      </c>
      <c r="B507" s="87" t="s">
        <v>1016</v>
      </c>
      <c r="C507" s="87" t="s">
        <v>1017</v>
      </c>
      <c r="D507" s="87">
        <v>0</v>
      </c>
      <c r="E507" s="87">
        <v>7</v>
      </c>
      <c r="F507" s="87">
        <v>2</v>
      </c>
      <c r="G507" s="87">
        <v>29.7</v>
      </c>
      <c r="H507" s="22">
        <v>5</v>
      </c>
      <c r="I507" s="87">
        <v>0</v>
      </c>
      <c r="J507" s="87">
        <v>0</v>
      </c>
      <c r="K507" s="87">
        <v>0</v>
      </c>
      <c r="L507" s="87">
        <v>0</v>
      </c>
      <c r="M507" s="87">
        <v>0.4</v>
      </c>
      <c r="N507" s="87">
        <v>0</v>
      </c>
      <c r="O507" s="84">
        <f t="shared" si="7"/>
        <v>44.1</v>
      </c>
      <c r="P507" s="83">
        <v>500</v>
      </c>
      <c r="Q507" s="94"/>
    </row>
    <row r="508" ht="14.25" spans="1:17">
      <c r="A508" s="83">
        <v>501</v>
      </c>
      <c r="B508" s="87" t="s">
        <v>1018</v>
      </c>
      <c r="C508" s="87" t="s">
        <v>1019</v>
      </c>
      <c r="D508" s="87">
        <v>1</v>
      </c>
      <c r="E508" s="87">
        <v>7</v>
      </c>
      <c r="F508" s="87">
        <v>2</v>
      </c>
      <c r="G508" s="87">
        <v>28.4</v>
      </c>
      <c r="H508" s="22">
        <v>5</v>
      </c>
      <c r="I508" s="87">
        <v>0</v>
      </c>
      <c r="J508" s="87">
        <v>0.5</v>
      </c>
      <c r="K508" s="87">
        <v>0</v>
      </c>
      <c r="L508" s="87">
        <v>0</v>
      </c>
      <c r="M508" s="86">
        <v>0.2</v>
      </c>
      <c r="N508" s="87">
        <v>0</v>
      </c>
      <c r="O508" s="84">
        <f t="shared" si="7"/>
        <v>44.1</v>
      </c>
      <c r="P508" s="83">
        <v>501</v>
      </c>
      <c r="Q508" s="94"/>
    </row>
    <row r="509" ht="14.25" spans="1:17">
      <c r="A509" s="83">
        <v>502</v>
      </c>
      <c r="B509" s="95" t="s">
        <v>1020</v>
      </c>
      <c r="C509" s="95" t="s">
        <v>1021</v>
      </c>
      <c r="D509" s="93">
        <v>0</v>
      </c>
      <c r="E509" s="84">
        <v>7</v>
      </c>
      <c r="F509" s="4">
        <v>2</v>
      </c>
      <c r="G509" s="89">
        <v>30.1</v>
      </c>
      <c r="H509" s="4">
        <v>5</v>
      </c>
      <c r="I509" s="93">
        <v>0</v>
      </c>
      <c r="J509" s="93">
        <v>0</v>
      </c>
      <c r="K509" s="93">
        <v>0</v>
      </c>
      <c r="L509" s="93">
        <v>0</v>
      </c>
      <c r="M509" s="93">
        <v>0</v>
      </c>
      <c r="N509" s="4">
        <v>0</v>
      </c>
      <c r="O509" s="84">
        <f t="shared" si="7"/>
        <v>44.1</v>
      </c>
      <c r="P509" s="83">
        <v>502</v>
      </c>
      <c r="Q509" s="94"/>
    </row>
    <row r="510" ht="14.25" spans="1:17">
      <c r="A510" s="83">
        <v>503</v>
      </c>
      <c r="B510" s="87" t="s">
        <v>1022</v>
      </c>
      <c r="C510" s="87" t="s">
        <v>1023</v>
      </c>
      <c r="D510" s="87">
        <v>0</v>
      </c>
      <c r="E510" s="87">
        <v>7</v>
      </c>
      <c r="F510" s="87">
        <v>2</v>
      </c>
      <c r="G510" s="87">
        <v>29.7</v>
      </c>
      <c r="H510" s="22">
        <v>5</v>
      </c>
      <c r="I510" s="87">
        <v>0</v>
      </c>
      <c r="J510" s="87">
        <v>0</v>
      </c>
      <c r="K510" s="87">
        <v>0</v>
      </c>
      <c r="L510" s="87">
        <v>0</v>
      </c>
      <c r="M510" s="86">
        <v>0.4</v>
      </c>
      <c r="N510" s="87">
        <v>0</v>
      </c>
      <c r="O510" s="84">
        <f t="shared" si="7"/>
        <v>44.1</v>
      </c>
      <c r="P510" s="83">
        <v>503</v>
      </c>
      <c r="Q510" s="94"/>
    </row>
    <row r="511" ht="14.25" spans="1:17">
      <c r="A511" s="83">
        <v>504</v>
      </c>
      <c r="B511" s="86" t="s">
        <v>1024</v>
      </c>
      <c r="C511" s="4" t="s">
        <v>1025</v>
      </c>
      <c r="D511" s="86">
        <v>0</v>
      </c>
      <c r="E511" s="86">
        <v>7</v>
      </c>
      <c r="F511" s="86">
        <v>2</v>
      </c>
      <c r="G511" s="86">
        <v>30.1</v>
      </c>
      <c r="H511" s="86">
        <v>5</v>
      </c>
      <c r="I511" s="86">
        <v>0</v>
      </c>
      <c r="J511" s="86">
        <v>0</v>
      </c>
      <c r="K511" s="86">
        <v>0</v>
      </c>
      <c r="L511" s="86">
        <v>0</v>
      </c>
      <c r="M511" s="86">
        <v>0</v>
      </c>
      <c r="N511" s="86">
        <v>0</v>
      </c>
      <c r="O511" s="84">
        <f t="shared" si="7"/>
        <v>44.1</v>
      </c>
      <c r="P511" s="83">
        <v>504</v>
      </c>
      <c r="Q511" s="94"/>
    </row>
    <row r="512" ht="14.25" spans="1:17">
      <c r="A512" s="83">
        <v>505</v>
      </c>
      <c r="B512" s="84" t="s">
        <v>1026</v>
      </c>
      <c r="C512" s="85" t="s">
        <v>1027</v>
      </c>
      <c r="D512" s="84">
        <v>1</v>
      </c>
      <c r="E512" s="84">
        <v>7</v>
      </c>
      <c r="F512" s="4">
        <v>2</v>
      </c>
      <c r="G512" s="84">
        <v>28.13</v>
      </c>
      <c r="H512" s="4">
        <v>5</v>
      </c>
      <c r="I512" s="84">
        <v>0.7</v>
      </c>
      <c r="J512" s="84">
        <v>0</v>
      </c>
      <c r="K512" s="84">
        <v>0</v>
      </c>
      <c r="L512" s="4">
        <v>0</v>
      </c>
      <c r="M512" s="84">
        <v>0.2</v>
      </c>
      <c r="N512" s="4">
        <v>0</v>
      </c>
      <c r="O512" s="84">
        <f t="shared" si="7"/>
        <v>44.03</v>
      </c>
      <c r="P512" s="83">
        <v>505</v>
      </c>
      <c r="Q512" s="94"/>
    </row>
    <row r="513" ht="14.25" spans="1:17">
      <c r="A513" s="83">
        <v>506</v>
      </c>
      <c r="B513" s="84" t="s">
        <v>1028</v>
      </c>
      <c r="C513" s="85" t="s">
        <v>1029</v>
      </c>
      <c r="D513" s="84">
        <v>0</v>
      </c>
      <c r="E513" s="84">
        <v>7</v>
      </c>
      <c r="F513" s="4">
        <v>2</v>
      </c>
      <c r="G513" s="88">
        <v>29</v>
      </c>
      <c r="H513" s="4">
        <v>5</v>
      </c>
      <c r="I513" s="84">
        <v>1</v>
      </c>
      <c r="J513" s="84">
        <v>0</v>
      </c>
      <c r="K513" s="84">
        <v>0</v>
      </c>
      <c r="L513" s="93">
        <v>0</v>
      </c>
      <c r="M513" s="84">
        <v>0</v>
      </c>
      <c r="N513" s="4">
        <v>0</v>
      </c>
      <c r="O513" s="84">
        <f t="shared" si="7"/>
        <v>44</v>
      </c>
      <c r="P513" s="83">
        <v>506</v>
      </c>
      <c r="Q513" s="94"/>
    </row>
    <row r="514" ht="14.25" spans="1:17">
      <c r="A514" s="83">
        <v>507</v>
      </c>
      <c r="B514" s="86" t="s">
        <v>1030</v>
      </c>
      <c r="C514" s="4" t="s">
        <v>1031</v>
      </c>
      <c r="D514" s="86">
        <v>0</v>
      </c>
      <c r="E514" s="86">
        <v>7.2</v>
      </c>
      <c r="F514" s="86">
        <v>2</v>
      </c>
      <c r="G514" s="86">
        <v>29.6</v>
      </c>
      <c r="H514" s="86">
        <v>5</v>
      </c>
      <c r="I514" s="86">
        <v>0</v>
      </c>
      <c r="J514" s="86">
        <v>0</v>
      </c>
      <c r="K514" s="86">
        <v>0</v>
      </c>
      <c r="L514" s="86">
        <v>0</v>
      </c>
      <c r="M514" s="86">
        <v>0.2</v>
      </c>
      <c r="N514" s="86">
        <v>0</v>
      </c>
      <c r="O514" s="84">
        <f t="shared" si="7"/>
        <v>44</v>
      </c>
      <c r="P514" s="83">
        <v>507</v>
      </c>
      <c r="Q514" s="94"/>
    </row>
    <row r="515" ht="14.25" spans="1:17">
      <c r="A515" s="83">
        <v>508</v>
      </c>
      <c r="B515" s="86" t="s">
        <v>1032</v>
      </c>
      <c r="C515" s="4" t="s">
        <v>1033</v>
      </c>
      <c r="D515" s="86">
        <v>1</v>
      </c>
      <c r="E515" s="86">
        <v>7</v>
      </c>
      <c r="F515" s="86">
        <v>2</v>
      </c>
      <c r="G515" s="86">
        <v>28.5</v>
      </c>
      <c r="H515" s="86">
        <v>5</v>
      </c>
      <c r="I515" s="86">
        <v>0</v>
      </c>
      <c r="J515" s="86">
        <v>0.5</v>
      </c>
      <c r="K515" s="86">
        <v>0</v>
      </c>
      <c r="L515" s="86">
        <v>0</v>
      </c>
      <c r="M515" s="86">
        <v>0</v>
      </c>
      <c r="N515" s="86">
        <v>0</v>
      </c>
      <c r="O515" s="84">
        <f t="shared" si="7"/>
        <v>44</v>
      </c>
      <c r="P515" s="83">
        <v>508</v>
      </c>
      <c r="Q515" s="94"/>
    </row>
    <row r="516" ht="14.25" spans="1:17">
      <c r="A516" s="83">
        <v>509</v>
      </c>
      <c r="B516" s="87" t="s">
        <v>1034</v>
      </c>
      <c r="C516" s="87" t="s">
        <v>1035</v>
      </c>
      <c r="D516" s="87">
        <v>0</v>
      </c>
      <c r="E516" s="87">
        <v>7</v>
      </c>
      <c r="F516" s="87">
        <v>2</v>
      </c>
      <c r="G516" s="87">
        <v>29.2</v>
      </c>
      <c r="H516" s="22">
        <v>5</v>
      </c>
      <c r="I516" s="87">
        <v>0</v>
      </c>
      <c r="J516" s="87">
        <v>0</v>
      </c>
      <c r="K516" s="87">
        <v>0</v>
      </c>
      <c r="L516" s="87">
        <v>0</v>
      </c>
      <c r="M516" s="87">
        <v>0.7</v>
      </c>
      <c r="N516" s="87">
        <v>0</v>
      </c>
      <c r="O516" s="84">
        <f t="shared" si="7"/>
        <v>43.9</v>
      </c>
      <c r="P516" s="83">
        <v>509</v>
      </c>
      <c r="Q516" s="94"/>
    </row>
    <row r="517" ht="14.25" spans="1:17">
      <c r="A517" s="83">
        <v>510</v>
      </c>
      <c r="B517" s="87" t="s">
        <v>1036</v>
      </c>
      <c r="C517" s="87" t="s">
        <v>1037</v>
      </c>
      <c r="D517" s="31">
        <v>0</v>
      </c>
      <c r="E517" s="87">
        <v>7</v>
      </c>
      <c r="F517" s="83">
        <v>2</v>
      </c>
      <c r="G517" s="22">
        <v>28.5</v>
      </c>
      <c r="H517" s="22">
        <v>5</v>
      </c>
      <c r="I517" s="31">
        <v>0</v>
      </c>
      <c r="J517" s="31">
        <v>0</v>
      </c>
      <c r="K517" s="31">
        <v>0</v>
      </c>
      <c r="L517" s="31">
        <v>0</v>
      </c>
      <c r="M517" s="31">
        <v>1.4</v>
      </c>
      <c r="N517" s="31">
        <v>0</v>
      </c>
      <c r="O517" s="84">
        <f t="shared" si="7"/>
        <v>43.9</v>
      </c>
      <c r="P517" s="83">
        <v>510</v>
      </c>
      <c r="Q517" s="94"/>
    </row>
    <row r="518" ht="14.25" spans="1:17">
      <c r="A518" s="83">
        <v>511</v>
      </c>
      <c r="B518" s="86" t="s">
        <v>1038</v>
      </c>
      <c r="C518" s="4" t="s">
        <v>1039</v>
      </c>
      <c r="D518" s="86">
        <v>0</v>
      </c>
      <c r="E518" s="86">
        <v>7</v>
      </c>
      <c r="F518" s="86">
        <v>2</v>
      </c>
      <c r="G518" s="86">
        <v>29.9</v>
      </c>
      <c r="H518" s="86">
        <v>5</v>
      </c>
      <c r="I518" s="86">
        <v>0</v>
      </c>
      <c r="J518" s="86">
        <v>0</v>
      </c>
      <c r="K518" s="86">
        <v>0</v>
      </c>
      <c r="L518" s="86">
        <v>0</v>
      </c>
      <c r="M518" s="86">
        <v>0</v>
      </c>
      <c r="N518" s="86">
        <v>0</v>
      </c>
      <c r="O518" s="84">
        <f t="shared" si="7"/>
        <v>43.9</v>
      </c>
      <c r="P518" s="83">
        <v>511</v>
      </c>
      <c r="Q518" s="94"/>
    </row>
    <row r="519" ht="14.25" spans="1:17">
      <c r="A519" s="83">
        <v>512</v>
      </c>
      <c r="B519" s="87" t="s">
        <v>1040</v>
      </c>
      <c r="C519" s="87" t="s">
        <v>1041</v>
      </c>
      <c r="D519" s="87">
        <v>0</v>
      </c>
      <c r="E519" s="87">
        <v>7</v>
      </c>
      <c r="F519" s="87">
        <v>2</v>
      </c>
      <c r="G519" s="87">
        <v>28.1</v>
      </c>
      <c r="H519" s="22">
        <v>5</v>
      </c>
      <c r="I519" s="87">
        <v>0</v>
      </c>
      <c r="J519" s="87">
        <v>0</v>
      </c>
      <c r="K519" s="87">
        <v>0</v>
      </c>
      <c r="L519" s="87">
        <v>0</v>
      </c>
      <c r="M519" s="87">
        <v>1.7</v>
      </c>
      <c r="N519" s="87">
        <v>0</v>
      </c>
      <c r="O519" s="84">
        <f t="shared" si="7"/>
        <v>43.8</v>
      </c>
      <c r="P519" s="83">
        <v>512</v>
      </c>
      <c r="Q519" s="94"/>
    </row>
    <row r="520" ht="14.25" spans="1:17">
      <c r="A520" s="83">
        <v>513</v>
      </c>
      <c r="B520" s="86" t="s">
        <v>1042</v>
      </c>
      <c r="C520" s="4" t="s">
        <v>1043</v>
      </c>
      <c r="D520" s="86">
        <v>0</v>
      </c>
      <c r="E520" s="86">
        <v>7</v>
      </c>
      <c r="F520" s="86">
        <v>2</v>
      </c>
      <c r="G520" s="86">
        <v>29.4</v>
      </c>
      <c r="H520" s="86">
        <v>5</v>
      </c>
      <c r="I520" s="86">
        <v>0</v>
      </c>
      <c r="J520" s="86">
        <v>0</v>
      </c>
      <c r="K520" s="86">
        <v>0</v>
      </c>
      <c r="L520" s="86">
        <v>0</v>
      </c>
      <c r="M520" s="86">
        <v>0.4</v>
      </c>
      <c r="N520" s="86">
        <v>0</v>
      </c>
      <c r="O520" s="84">
        <f t="shared" ref="O520:O583" si="8">SUM(D520:N520)</f>
        <v>43.8</v>
      </c>
      <c r="P520" s="83">
        <v>513</v>
      </c>
      <c r="Q520" s="94"/>
    </row>
    <row r="521" ht="14.25" spans="1:17">
      <c r="A521" s="83">
        <v>514</v>
      </c>
      <c r="B521" s="87" t="s">
        <v>1044</v>
      </c>
      <c r="C521" s="87" t="s">
        <v>1045</v>
      </c>
      <c r="D521" s="87">
        <v>0</v>
      </c>
      <c r="E521" s="87">
        <v>7</v>
      </c>
      <c r="F521" s="87">
        <v>2</v>
      </c>
      <c r="G521" s="87">
        <v>29.5</v>
      </c>
      <c r="H521" s="22">
        <v>5</v>
      </c>
      <c r="I521" s="87">
        <v>0</v>
      </c>
      <c r="J521" s="87">
        <v>0</v>
      </c>
      <c r="K521" s="87">
        <v>0</v>
      </c>
      <c r="L521" s="87">
        <v>0</v>
      </c>
      <c r="M521" s="87">
        <v>0.2</v>
      </c>
      <c r="N521" s="87">
        <v>0</v>
      </c>
      <c r="O521" s="84">
        <f t="shared" si="8"/>
        <v>43.7</v>
      </c>
      <c r="P521" s="83">
        <v>514</v>
      </c>
      <c r="Q521" s="94"/>
    </row>
    <row r="522" ht="14.25" spans="1:17">
      <c r="A522" s="83">
        <v>515</v>
      </c>
      <c r="B522" s="87" t="s">
        <v>1046</v>
      </c>
      <c r="C522" s="87" t="s">
        <v>1047</v>
      </c>
      <c r="D522" s="87">
        <v>0</v>
      </c>
      <c r="E522" s="87">
        <v>7</v>
      </c>
      <c r="F522" s="87">
        <v>2</v>
      </c>
      <c r="G522" s="87">
        <v>28.9</v>
      </c>
      <c r="H522" s="22">
        <v>5</v>
      </c>
      <c r="I522" s="87">
        <v>0</v>
      </c>
      <c r="J522" s="87">
        <v>0</v>
      </c>
      <c r="K522" s="87">
        <v>0</v>
      </c>
      <c r="L522" s="87">
        <v>0</v>
      </c>
      <c r="M522" s="87">
        <v>0.7</v>
      </c>
      <c r="N522" s="87">
        <v>0</v>
      </c>
      <c r="O522" s="84">
        <f t="shared" si="8"/>
        <v>43.6</v>
      </c>
      <c r="P522" s="83">
        <v>515</v>
      </c>
      <c r="Q522" s="94"/>
    </row>
    <row r="523" ht="14.25" spans="1:17">
      <c r="A523" s="83">
        <v>516</v>
      </c>
      <c r="B523" s="86" t="s">
        <v>1048</v>
      </c>
      <c r="C523" s="4" t="s">
        <v>1049</v>
      </c>
      <c r="D523" s="86">
        <v>0</v>
      </c>
      <c r="E523" s="86">
        <v>7</v>
      </c>
      <c r="F523" s="86">
        <v>2</v>
      </c>
      <c r="G523" s="86">
        <v>27.7</v>
      </c>
      <c r="H523" s="86">
        <v>5</v>
      </c>
      <c r="I523" s="86">
        <v>0</v>
      </c>
      <c r="J523" s="86">
        <v>0</v>
      </c>
      <c r="K523" s="86">
        <v>0</v>
      </c>
      <c r="L523" s="86">
        <v>0</v>
      </c>
      <c r="M523" s="86">
        <v>1.9</v>
      </c>
      <c r="N523" s="86">
        <v>0</v>
      </c>
      <c r="O523" s="84">
        <f t="shared" si="8"/>
        <v>43.6</v>
      </c>
      <c r="P523" s="83">
        <v>516</v>
      </c>
      <c r="Q523" s="94"/>
    </row>
    <row r="524" ht="14.25" spans="1:17">
      <c r="A524" s="83">
        <v>517</v>
      </c>
      <c r="B524" s="87" t="s">
        <v>1050</v>
      </c>
      <c r="C524" s="87" t="s">
        <v>1051</v>
      </c>
      <c r="D524" s="87">
        <v>0</v>
      </c>
      <c r="E524" s="87">
        <v>7</v>
      </c>
      <c r="F524" s="87">
        <v>2</v>
      </c>
      <c r="G524" s="87">
        <v>28.8</v>
      </c>
      <c r="H524" s="22">
        <v>5</v>
      </c>
      <c r="I524" s="87">
        <v>0</v>
      </c>
      <c r="J524" s="87">
        <v>0</v>
      </c>
      <c r="K524" s="87">
        <v>0</v>
      </c>
      <c r="L524" s="87">
        <v>0</v>
      </c>
      <c r="M524" s="86">
        <v>0.7</v>
      </c>
      <c r="N524" s="87">
        <v>0</v>
      </c>
      <c r="O524" s="84">
        <f t="shared" si="8"/>
        <v>43.5</v>
      </c>
      <c r="P524" s="83">
        <v>517</v>
      </c>
      <c r="Q524" s="94"/>
    </row>
    <row r="525" ht="14.25" spans="1:17">
      <c r="A525" s="83">
        <v>518</v>
      </c>
      <c r="B525" s="87" t="s">
        <v>1052</v>
      </c>
      <c r="C525" s="87" t="s">
        <v>1053</v>
      </c>
      <c r="D525" s="87">
        <v>0</v>
      </c>
      <c r="E525" s="87">
        <v>7</v>
      </c>
      <c r="F525" s="87">
        <v>2</v>
      </c>
      <c r="G525" s="87">
        <v>29.2</v>
      </c>
      <c r="H525" s="22">
        <v>5</v>
      </c>
      <c r="I525" s="87">
        <v>0</v>
      </c>
      <c r="J525" s="87">
        <v>0</v>
      </c>
      <c r="K525" s="87">
        <v>0</v>
      </c>
      <c r="L525" s="87">
        <v>0</v>
      </c>
      <c r="M525" s="87">
        <v>0.2</v>
      </c>
      <c r="N525" s="87">
        <v>0</v>
      </c>
      <c r="O525" s="84">
        <f t="shared" si="8"/>
        <v>43.4</v>
      </c>
      <c r="P525" s="83">
        <v>518</v>
      </c>
      <c r="Q525" s="94"/>
    </row>
    <row r="526" ht="14.25" spans="1:17">
      <c r="A526" s="83">
        <v>519</v>
      </c>
      <c r="B526" s="87" t="s">
        <v>1054</v>
      </c>
      <c r="C526" s="87" t="s">
        <v>1055</v>
      </c>
      <c r="D526" s="87">
        <v>0</v>
      </c>
      <c r="E526" s="87">
        <v>7</v>
      </c>
      <c r="F526" s="87">
        <v>2</v>
      </c>
      <c r="G526" s="87">
        <v>29.2</v>
      </c>
      <c r="H526" s="22">
        <v>5</v>
      </c>
      <c r="I526" s="87">
        <v>0</v>
      </c>
      <c r="J526" s="87">
        <v>0</v>
      </c>
      <c r="K526" s="87">
        <v>0</v>
      </c>
      <c r="L526" s="87">
        <v>0</v>
      </c>
      <c r="M526" s="83">
        <v>0.2</v>
      </c>
      <c r="N526" s="87">
        <v>0</v>
      </c>
      <c r="O526" s="84">
        <f t="shared" si="8"/>
        <v>43.4</v>
      </c>
      <c r="P526" s="83">
        <v>519</v>
      </c>
      <c r="Q526" s="94"/>
    </row>
    <row r="527" ht="14.25" spans="1:17">
      <c r="A527" s="83">
        <v>520</v>
      </c>
      <c r="B527" s="84" t="s">
        <v>1056</v>
      </c>
      <c r="C527" s="85" t="s">
        <v>1057</v>
      </c>
      <c r="D527" s="84">
        <v>0</v>
      </c>
      <c r="E527" s="84">
        <v>7</v>
      </c>
      <c r="F527" s="4">
        <v>2</v>
      </c>
      <c r="G527" s="89">
        <v>29.4</v>
      </c>
      <c r="H527" s="4">
        <v>5</v>
      </c>
      <c r="I527" s="84">
        <v>0</v>
      </c>
      <c r="J527" s="84">
        <v>0</v>
      </c>
      <c r="K527" s="84">
        <v>0</v>
      </c>
      <c r="L527" s="84">
        <v>0</v>
      </c>
      <c r="M527" s="84">
        <v>0</v>
      </c>
      <c r="N527" s="4">
        <v>0</v>
      </c>
      <c r="O527" s="84">
        <f t="shared" si="8"/>
        <v>43.4</v>
      </c>
      <c r="P527" s="83">
        <v>520</v>
      </c>
      <c r="Q527" s="94"/>
    </row>
    <row r="528" ht="14.25" spans="1:17">
      <c r="A528" s="83">
        <v>521</v>
      </c>
      <c r="B528" s="84" t="s">
        <v>1058</v>
      </c>
      <c r="C528" s="85" t="s">
        <v>1059</v>
      </c>
      <c r="D528" s="84">
        <v>0</v>
      </c>
      <c r="E528" s="84">
        <v>7</v>
      </c>
      <c r="F528" s="4">
        <v>2</v>
      </c>
      <c r="G528" s="88">
        <v>29.4</v>
      </c>
      <c r="H528" s="4">
        <v>5</v>
      </c>
      <c r="I528" s="84">
        <v>0</v>
      </c>
      <c r="J528" s="84">
        <v>0</v>
      </c>
      <c r="K528" s="84">
        <v>0</v>
      </c>
      <c r="L528" s="93">
        <v>0</v>
      </c>
      <c r="M528" s="84">
        <v>0</v>
      </c>
      <c r="N528" s="4">
        <v>0</v>
      </c>
      <c r="O528" s="84">
        <f t="shared" si="8"/>
        <v>43.4</v>
      </c>
      <c r="P528" s="83">
        <v>521</v>
      </c>
      <c r="Q528" s="94"/>
    </row>
    <row r="529" ht="14.25" spans="1:17">
      <c r="A529" s="83">
        <v>522</v>
      </c>
      <c r="B529" s="84" t="s">
        <v>1060</v>
      </c>
      <c r="C529" s="85" t="s">
        <v>1061</v>
      </c>
      <c r="D529" s="84">
        <v>0</v>
      </c>
      <c r="E529" s="84">
        <v>7</v>
      </c>
      <c r="F529" s="4">
        <v>2</v>
      </c>
      <c r="G529" s="88">
        <v>28.9</v>
      </c>
      <c r="H529" s="4">
        <v>5</v>
      </c>
      <c r="I529" s="84">
        <v>0.5</v>
      </c>
      <c r="J529" s="84">
        <v>0</v>
      </c>
      <c r="K529" s="84">
        <v>0</v>
      </c>
      <c r="L529" s="84">
        <v>0</v>
      </c>
      <c r="M529" s="84">
        <v>0</v>
      </c>
      <c r="N529" s="4">
        <v>0</v>
      </c>
      <c r="O529" s="84">
        <f t="shared" si="8"/>
        <v>43.4</v>
      </c>
      <c r="P529" s="83">
        <v>522</v>
      </c>
      <c r="Q529" s="94"/>
    </row>
    <row r="530" ht="14.25" spans="1:17">
      <c r="A530" s="83">
        <v>523</v>
      </c>
      <c r="B530" s="86" t="s">
        <v>1062</v>
      </c>
      <c r="C530" s="4" t="s">
        <v>1063</v>
      </c>
      <c r="D530" s="86">
        <v>0</v>
      </c>
      <c r="E530" s="86">
        <v>7</v>
      </c>
      <c r="F530" s="86">
        <v>2</v>
      </c>
      <c r="G530" s="86">
        <v>28.1</v>
      </c>
      <c r="H530" s="86">
        <v>5</v>
      </c>
      <c r="I530" s="86">
        <v>0</v>
      </c>
      <c r="J530" s="86">
        <v>0</v>
      </c>
      <c r="K530" s="86">
        <v>0</v>
      </c>
      <c r="L530" s="86">
        <v>0</v>
      </c>
      <c r="M530" s="86">
        <v>1.2</v>
      </c>
      <c r="N530" s="86">
        <v>0</v>
      </c>
      <c r="O530" s="84">
        <f t="shared" si="8"/>
        <v>43.3</v>
      </c>
      <c r="P530" s="83">
        <v>523</v>
      </c>
      <c r="Q530" s="94"/>
    </row>
    <row r="531" ht="14.25" spans="1:17">
      <c r="A531" s="83">
        <v>524</v>
      </c>
      <c r="B531" s="87" t="s">
        <v>1064</v>
      </c>
      <c r="C531" s="87" t="s">
        <v>1065</v>
      </c>
      <c r="D531" s="87">
        <v>0</v>
      </c>
      <c r="E531" s="87">
        <v>7</v>
      </c>
      <c r="F531" s="87">
        <v>2</v>
      </c>
      <c r="G531" s="87">
        <v>29.3</v>
      </c>
      <c r="H531" s="22">
        <v>5</v>
      </c>
      <c r="I531" s="87">
        <v>0</v>
      </c>
      <c r="J531" s="87">
        <v>0</v>
      </c>
      <c r="K531" s="87">
        <v>0</v>
      </c>
      <c r="L531" s="87">
        <v>0</v>
      </c>
      <c r="M531" s="87">
        <v>0</v>
      </c>
      <c r="N531" s="87">
        <v>0</v>
      </c>
      <c r="O531" s="84">
        <f t="shared" si="8"/>
        <v>43.3</v>
      </c>
      <c r="P531" s="83">
        <v>524</v>
      </c>
      <c r="Q531" s="94"/>
    </row>
    <row r="532" ht="14.25" spans="1:17">
      <c r="A532" s="83">
        <v>525</v>
      </c>
      <c r="B532" s="84" t="s">
        <v>1066</v>
      </c>
      <c r="C532" s="85" t="s">
        <v>1067</v>
      </c>
      <c r="D532" s="84">
        <v>0</v>
      </c>
      <c r="E532" s="84">
        <v>7</v>
      </c>
      <c r="F532" s="4">
        <v>2</v>
      </c>
      <c r="G532" s="88">
        <v>29.3</v>
      </c>
      <c r="H532" s="4">
        <v>5</v>
      </c>
      <c r="I532" s="84">
        <v>0</v>
      </c>
      <c r="J532" s="84">
        <v>0</v>
      </c>
      <c r="K532" s="84">
        <v>0</v>
      </c>
      <c r="L532" s="84">
        <v>0</v>
      </c>
      <c r="M532" s="84">
        <v>0</v>
      </c>
      <c r="N532" s="4">
        <v>0</v>
      </c>
      <c r="O532" s="84">
        <f t="shared" si="8"/>
        <v>43.3</v>
      </c>
      <c r="P532" s="83">
        <v>525</v>
      </c>
      <c r="Q532" s="94"/>
    </row>
    <row r="533" ht="14.25" spans="1:17">
      <c r="A533" s="83">
        <v>526</v>
      </c>
      <c r="B533" s="87" t="s">
        <v>1068</v>
      </c>
      <c r="C533" s="87" t="s">
        <v>1069</v>
      </c>
      <c r="D533" s="87">
        <v>0</v>
      </c>
      <c r="E533" s="87">
        <v>7</v>
      </c>
      <c r="F533" s="87">
        <v>2</v>
      </c>
      <c r="G533" s="87">
        <v>28.5</v>
      </c>
      <c r="H533" s="22">
        <v>5</v>
      </c>
      <c r="I533" s="87">
        <v>0</v>
      </c>
      <c r="J533" s="87">
        <v>0</v>
      </c>
      <c r="K533" s="87">
        <v>0</v>
      </c>
      <c r="L533" s="87">
        <v>0</v>
      </c>
      <c r="M533" s="87">
        <v>0.7</v>
      </c>
      <c r="N533" s="87">
        <v>0</v>
      </c>
      <c r="O533" s="84">
        <f t="shared" si="8"/>
        <v>43.2</v>
      </c>
      <c r="P533" s="83">
        <v>526</v>
      </c>
      <c r="Q533" s="94"/>
    </row>
    <row r="534" ht="14.25" spans="1:17">
      <c r="A534" s="83">
        <v>527</v>
      </c>
      <c r="B534" s="87" t="s">
        <v>1070</v>
      </c>
      <c r="C534" s="87" t="s">
        <v>1071</v>
      </c>
      <c r="D534" s="87">
        <v>0</v>
      </c>
      <c r="E534" s="87">
        <v>7</v>
      </c>
      <c r="F534" s="87">
        <v>2</v>
      </c>
      <c r="G534" s="87">
        <v>29</v>
      </c>
      <c r="H534" s="22">
        <v>5</v>
      </c>
      <c r="I534" s="87">
        <v>0</v>
      </c>
      <c r="J534" s="87">
        <v>0</v>
      </c>
      <c r="K534" s="87">
        <v>0</v>
      </c>
      <c r="L534" s="87">
        <v>0</v>
      </c>
      <c r="M534" s="86">
        <v>0.2</v>
      </c>
      <c r="N534" s="87">
        <v>0</v>
      </c>
      <c r="O534" s="84">
        <f t="shared" si="8"/>
        <v>43.2</v>
      </c>
      <c r="P534" s="83">
        <v>527</v>
      </c>
      <c r="Q534" s="94"/>
    </row>
    <row r="535" ht="14.25" spans="1:17">
      <c r="A535" s="83">
        <v>528</v>
      </c>
      <c r="B535" s="84" t="s">
        <v>1072</v>
      </c>
      <c r="C535" s="85" t="s">
        <v>1073</v>
      </c>
      <c r="D535" s="84">
        <v>0</v>
      </c>
      <c r="E535" s="84">
        <v>7</v>
      </c>
      <c r="F535" s="4">
        <v>2</v>
      </c>
      <c r="G535" s="89">
        <v>29.2</v>
      </c>
      <c r="H535" s="4">
        <v>5</v>
      </c>
      <c r="I535" s="84">
        <v>0</v>
      </c>
      <c r="J535" s="84">
        <v>0</v>
      </c>
      <c r="K535" s="84">
        <v>0</v>
      </c>
      <c r="L535" s="84">
        <v>0</v>
      </c>
      <c r="M535" s="84">
        <v>0</v>
      </c>
      <c r="N535" s="4">
        <v>0</v>
      </c>
      <c r="O535" s="84">
        <f t="shared" si="8"/>
        <v>43.2</v>
      </c>
      <c r="P535" s="83">
        <v>528</v>
      </c>
      <c r="Q535" s="94"/>
    </row>
    <row r="536" ht="14.25" spans="1:17">
      <c r="A536" s="83">
        <v>529</v>
      </c>
      <c r="B536" s="84" t="s">
        <v>1074</v>
      </c>
      <c r="C536" s="85" t="s">
        <v>1075</v>
      </c>
      <c r="D536" s="84">
        <v>0</v>
      </c>
      <c r="E536" s="84">
        <v>7</v>
      </c>
      <c r="F536" s="4">
        <v>2</v>
      </c>
      <c r="G536" s="88">
        <v>28.5</v>
      </c>
      <c r="H536" s="4">
        <v>5</v>
      </c>
      <c r="I536" s="84">
        <v>0.7</v>
      </c>
      <c r="J536" s="84">
        <v>0</v>
      </c>
      <c r="K536" s="84">
        <v>0</v>
      </c>
      <c r="L536" s="93">
        <v>0</v>
      </c>
      <c r="M536" s="84">
        <v>0</v>
      </c>
      <c r="N536" s="4">
        <v>0</v>
      </c>
      <c r="O536" s="84">
        <f t="shared" si="8"/>
        <v>43.2</v>
      </c>
      <c r="P536" s="83">
        <v>529</v>
      </c>
      <c r="Q536" s="94"/>
    </row>
    <row r="537" ht="14.25" spans="1:17">
      <c r="A537" s="83">
        <v>530</v>
      </c>
      <c r="B537" s="86" t="s">
        <v>1076</v>
      </c>
      <c r="C537" s="4" t="s">
        <v>1077</v>
      </c>
      <c r="D537" s="86">
        <v>0</v>
      </c>
      <c r="E537" s="86">
        <v>7</v>
      </c>
      <c r="F537" s="86">
        <v>2</v>
      </c>
      <c r="G537" s="86">
        <v>28.1</v>
      </c>
      <c r="H537" s="86">
        <v>5</v>
      </c>
      <c r="I537" s="86">
        <v>0</v>
      </c>
      <c r="J537" s="86">
        <v>0</v>
      </c>
      <c r="K537" s="86">
        <v>0</v>
      </c>
      <c r="L537" s="86">
        <v>0</v>
      </c>
      <c r="M537" s="86">
        <v>1</v>
      </c>
      <c r="N537" s="86">
        <v>0</v>
      </c>
      <c r="O537" s="84">
        <f t="shared" si="8"/>
        <v>43.1</v>
      </c>
      <c r="P537" s="83">
        <v>530</v>
      </c>
      <c r="Q537" s="94"/>
    </row>
    <row r="538" ht="14.25" spans="1:17">
      <c r="A538" s="83">
        <v>531</v>
      </c>
      <c r="B538" s="86" t="s">
        <v>1078</v>
      </c>
      <c r="C538" s="4" t="s">
        <v>1079</v>
      </c>
      <c r="D538" s="86">
        <v>0</v>
      </c>
      <c r="E538" s="86">
        <v>7</v>
      </c>
      <c r="F538" s="86">
        <v>2</v>
      </c>
      <c r="G538" s="86">
        <v>28.8</v>
      </c>
      <c r="H538" s="86">
        <v>5</v>
      </c>
      <c r="I538" s="86">
        <v>0</v>
      </c>
      <c r="J538" s="86">
        <v>0</v>
      </c>
      <c r="K538" s="86">
        <v>0</v>
      </c>
      <c r="L538" s="86">
        <v>0</v>
      </c>
      <c r="M538" s="86">
        <v>0.2</v>
      </c>
      <c r="N538" s="86">
        <v>0</v>
      </c>
      <c r="O538" s="84">
        <f t="shared" si="8"/>
        <v>43</v>
      </c>
      <c r="P538" s="83">
        <v>531</v>
      </c>
      <c r="Q538" s="94"/>
    </row>
    <row r="539" ht="14.25" spans="1:17">
      <c r="A539" s="83">
        <v>532</v>
      </c>
      <c r="B539" s="86" t="s">
        <v>1080</v>
      </c>
      <c r="C539" s="4" t="s">
        <v>1081</v>
      </c>
      <c r="D539" s="86">
        <v>1</v>
      </c>
      <c r="E539" s="86">
        <v>7.2</v>
      </c>
      <c r="F539" s="86">
        <v>2</v>
      </c>
      <c r="G539" s="86">
        <v>26.8</v>
      </c>
      <c r="H539" s="86">
        <v>5</v>
      </c>
      <c r="I539" s="86">
        <v>1</v>
      </c>
      <c r="J539" s="86">
        <v>0</v>
      </c>
      <c r="K539" s="86">
        <v>0</v>
      </c>
      <c r="L539" s="86">
        <v>0</v>
      </c>
      <c r="M539" s="86">
        <v>0</v>
      </c>
      <c r="N539" s="86">
        <v>0</v>
      </c>
      <c r="O539" s="84">
        <f t="shared" si="8"/>
        <v>43</v>
      </c>
      <c r="P539" s="83">
        <v>532</v>
      </c>
      <c r="Q539" s="94"/>
    </row>
    <row r="540" ht="14.25" spans="1:17">
      <c r="A540" s="83">
        <v>533</v>
      </c>
      <c r="B540" s="87" t="s">
        <v>1082</v>
      </c>
      <c r="C540" s="87" t="s">
        <v>1083</v>
      </c>
      <c r="D540" s="87">
        <v>0</v>
      </c>
      <c r="E540" s="87">
        <v>7</v>
      </c>
      <c r="F540" s="87">
        <v>2</v>
      </c>
      <c r="G540" s="87">
        <v>27.6</v>
      </c>
      <c r="H540" s="22">
        <v>5</v>
      </c>
      <c r="I540" s="87">
        <v>0</v>
      </c>
      <c r="J540" s="87">
        <v>0</v>
      </c>
      <c r="K540" s="87">
        <v>0</v>
      </c>
      <c r="L540" s="87">
        <v>0</v>
      </c>
      <c r="M540" s="87">
        <v>1.2</v>
      </c>
      <c r="N540" s="87">
        <v>0</v>
      </c>
      <c r="O540" s="84">
        <f t="shared" si="8"/>
        <v>42.8</v>
      </c>
      <c r="P540" s="83">
        <v>533</v>
      </c>
      <c r="Q540" s="94"/>
    </row>
    <row r="541" ht="14.25" spans="1:17">
      <c r="A541" s="83">
        <v>534</v>
      </c>
      <c r="B541" s="95" t="s">
        <v>1084</v>
      </c>
      <c r="C541" s="95" t="s">
        <v>1085</v>
      </c>
      <c r="D541" s="93">
        <v>0</v>
      </c>
      <c r="E541" s="84">
        <v>7</v>
      </c>
      <c r="F541" s="4">
        <v>2</v>
      </c>
      <c r="G541" s="89">
        <v>28.3</v>
      </c>
      <c r="H541" s="4">
        <v>5</v>
      </c>
      <c r="I541" s="93">
        <v>0.5</v>
      </c>
      <c r="J541" s="93">
        <v>0</v>
      </c>
      <c r="K541" s="93">
        <v>0</v>
      </c>
      <c r="L541" s="93">
        <v>0</v>
      </c>
      <c r="M541" s="93">
        <v>0</v>
      </c>
      <c r="N541" s="4">
        <v>0</v>
      </c>
      <c r="O541" s="84">
        <f t="shared" si="8"/>
        <v>42.8</v>
      </c>
      <c r="P541" s="83">
        <v>534</v>
      </c>
      <c r="Q541" s="94"/>
    </row>
    <row r="542" ht="14.25" spans="1:17">
      <c r="A542" s="83">
        <v>535</v>
      </c>
      <c r="B542" s="95" t="s">
        <v>1086</v>
      </c>
      <c r="C542" s="95" t="s">
        <v>1087</v>
      </c>
      <c r="D542" s="93">
        <v>0</v>
      </c>
      <c r="E542" s="84">
        <v>7</v>
      </c>
      <c r="F542" s="4">
        <v>2</v>
      </c>
      <c r="G542" s="89">
        <v>28.8</v>
      </c>
      <c r="H542" s="4">
        <v>5</v>
      </c>
      <c r="I542" s="93">
        <v>0</v>
      </c>
      <c r="J542" s="93">
        <v>0</v>
      </c>
      <c r="K542" s="93">
        <v>0</v>
      </c>
      <c r="L542" s="93">
        <v>0</v>
      </c>
      <c r="M542" s="93">
        <v>0</v>
      </c>
      <c r="N542" s="4">
        <v>0</v>
      </c>
      <c r="O542" s="84">
        <f t="shared" si="8"/>
        <v>42.8</v>
      </c>
      <c r="P542" s="83">
        <v>535</v>
      </c>
      <c r="Q542" s="94"/>
    </row>
    <row r="543" ht="14.25" spans="1:17">
      <c r="A543" s="83">
        <v>536</v>
      </c>
      <c r="B543" s="95" t="s">
        <v>1088</v>
      </c>
      <c r="C543" s="95" t="s">
        <v>1089</v>
      </c>
      <c r="D543" s="93">
        <v>0</v>
      </c>
      <c r="E543" s="84">
        <v>7</v>
      </c>
      <c r="F543" s="4">
        <v>2</v>
      </c>
      <c r="G543" s="89">
        <v>28.3</v>
      </c>
      <c r="H543" s="4">
        <v>5</v>
      </c>
      <c r="I543" s="93">
        <v>0.5</v>
      </c>
      <c r="J543" s="93">
        <v>0</v>
      </c>
      <c r="K543" s="93">
        <v>0</v>
      </c>
      <c r="L543" s="93">
        <v>0</v>
      </c>
      <c r="M543" s="93">
        <v>0</v>
      </c>
      <c r="N543" s="4">
        <v>0</v>
      </c>
      <c r="O543" s="84">
        <f t="shared" si="8"/>
        <v>42.8</v>
      </c>
      <c r="P543" s="83">
        <v>536</v>
      </c>
      <c r="Q543" s="94"/>
    </row>
    <row r="544" ht="14.25" spans="1:17">
      <c r="A544" s="83">
        <v>537</v>
      </c>
      <c r="B544" s="87" t="s">
        <v>1090</v>
      </c>
      <c r="C544" s="87" t="s">
        <v>1091</v>
      </c>
      <c r="D544" s="87">
        <v>0</v>
      </c>
      <c r="E544" s="87">
        <v>7</v>
      </c>
      <c r="F544" s="87">
        <v>2</v>
      </c>
      <c r="G544" s="87">
        <v>28.5</v>
      </c>
      <c r="H544" s="22">
        <v>5</v>
      </c>
      <c r="I544" s="87">
        <v>0</v>
      </c>
      <c r="J544" s="87">
        <v>0</v>
      </c>
      <c r="K544" s="87">
        <v>0</v>
      </c>
      <c r="L544" s="87">
        <v>0</v>
      </c>
      <c r="M544" s="87">
        <v>0.2</v>
      </c>
      <c r="N544" s="87">
        <v>0</v>
      </c>
      <c r="O544" s="84">
        <f t="shared" si="8"/>
        <v>42.7</v>
      </c>
      <c r="P544" s="83">
        <v>537</v>
      </c>
      <c r="Q544" s="94"/>
    </row>
    <row r="545" ht="14.25" spans="1:17">
      <c r="A545" s="83">
        <v>538</v>
      </c>
      <c r="B545" s="95" t="s">
        <v>1092</v>
      </c>
      <c r="C545" s="95" t="s">
        <v>1093</v>
      </c>
      <c r="D545" s="93">
        <v>0</v>
      </c>
      <c r="E545" s="84">
        <v>7</v>
      </c>
      <c r="F545" s="4">
        <v>2</v>
      </c>
      <c r="G545" s="89">
        <v>28.7</v>
      </c>
      <c r="H545" s="4">
        <v>5</v>
      </c>
      <c r="I545" s="93">
        <v>0</v>
      </c>
      <c r="J545" s="93">
        <v>0</v>
      </c>
      <c r="K545" s="93">
        <v>0</v>
      </c>
      <c r="L545" s="93">
        <v>0</v>
      </c>
      <c r="M545" s="93">
        <v>0</v>
      </c>
      <c r="N545" s="4">
        <v>0</v>
      </c>
      <c r="O545" s="84">
        <f t="shared" si="8"/>
        <v>42.7</v>
      </c>
      <c r="P545" s="83">
        <v>538</v>
      </c>
      <c r="Q545" s="94"/>
    </row>
    <row r="546" ht="14.25" spans="1:17">
      <c r="A546" s="83">
        <v>539</v>
      </c>
      <c r="B546" s="84" t="s">
        <v>1094</v>
      </c>
      <c r="C546" s="85" t="s">
        <v>1095</v>
      </c>
      <c r="D546" s="84">
        <v>1</v>
      </c>
      <c r="E546" s="84">
        <v>7</v>
      </c>
      <c r="F546" s="4">
        <v>2</v>
      </c>
      <c r="G546" s="88">
        <v>27.5</v>
      </c>
      <c r="H546" s="4">
        <v>5</v>
      </c>
      <c r="I546" s="84">
        <v>0.2</v>
      </c>
      <c r="J546" s="84">
        <v>0</v>
      </c>
      <c r="K546" s="84">
        <v>0</v>
      </c>
      <c r="L546" s="93">
        <v>0</v>
      </c>
      <c r="M546" s="84">
        <v>0</v>
      </c>
      <c r="N546" s="4">
        <v>0</v>
      </c>
      <c r="O546" s="84">
        <f t="shared" si="8"/>
        <v>42.7</v>
      </c>
      <c r="P546" s="83">
        <v>539</v>
      </c>
      <c r="Q546" s="94"/>
    </row>
    <row r="547" ht="14.25" spans="1:17">
      <c r="A547" s="83">
        <v>540</v>
      </c>
      <c r="B547" s="87" t="s">
        <v>1096</v>
      </c>
      <c r="C547" s="87" t="s">
        <v>1097</v>
      </c>
      <c r="D547" s="87">
        <v>1</v>
      </c>
      <c r="E547" s="87">
        <v>7</v>
      </c>
      <c r="F547" s="87">
        <v>2</v>
      </c>
      <c r="G547" s="87">
        <v>25.2</v>
      </c>
      <c r="H547" s="22">
        <v>5</v>
      </c>
      <c r="I547" s="87">
        <v>0</v>
      </c>
      <c r="J547" s="87">
        <v>1</v>
      </c>
      <c r="K547" s="87">
        <v>0</v>
      </c>
      <c r="L547" s="87">
        <v>0</v>
      </c>
      <c r="M547" s="87">
        <v>1.4</v>
      </c>
      <c r="N547" s="87">
        <v>0</v>
      </c>
      <c r="O547" s="84">
        <f t="shared" si="8"/>
        <v>42.6</v>
      </c>
      <c r="P547" s="83">
        <v>540</v>
      </c>
      <c r="Q547" s="94"/>
    </row>
    <row r="548" ht="14.25" spans="1:17">
      <c r="A548" s="83">
        <v>541</v>
      </c>
      <c r="B548" s="87" t="s">
        <v>1098</v>
      </c>
      <c r="C548" s="87" t="s">
        <v>1099</v>
      </c>
      <c r="D548" s="87">
        <v>0</v>
      </c>
      <c r="E548" s="87">
        <v>7</v>
      </c>
      <c r="F548" s="87">
        <v>2</v>
      </c>
      <c r="G548" s="87">
        <v>28.3</v>
      </c>
      <c r="H548" s="22">
        <v>5</v>
      </c>
      <c r="I548" s="87">
        <v>0</v>
      </c>
      <c r="J548" s="87">
        <v>0</v>
      </c>
      <c r="K548" s="87">
        <v>0</v>
      </c>
      <c r="L548" s="87">
        <v>0</v>
      </c>
      <c r="M548" s="87">
        <v>0.2</v>
      </c>
      <c r="N548" s="87">
        <v>0</v>
      </c>
      <c r="O548" s="84">
        <f t="shared" si="8"/>
        <v>42.5</v>
      </c>
      <c r="P548" s="83">
        <v>541</v>
      </c>
      <c r="Q548" s="94"/>
    </row>
    <row r="549" ht="14.25" spans="1:17">
      <c r="A549" s="83">
        <v>542</v>
      </c>
      <c r="B549" s="84" t="s">
        <v>1100</v>
      </c>
      <c r="C549" s="85" t="s">
        <v>1101</v>
      </c>
      <c r="D549" s="84">
        <v>0</v>
      </c>
      <c r="E549" s="84">
        <v>7</v>
      </c>
      <c r="F549" s="4">
        <v>2</v>
      </c>
      <c r="G549" s="89">
        <v>27.9</v>
      </c>
      <c r="H549" s="4">
        <v>5</v>
      </c>
      <c r="I549" s="84">
        <v>0.5</v>
      </c>
      <c r="J549" s="84">
        <v>0</v>
      </c>
      <c r="K549" s="84">
        <v>0</v>
      </c>
      <c r="L549" s="84">
        <v>0</v>
      </c>
      <c r="M549" s="84">
        <v>0</v>
      </c>
      <c r="N549" s="4">
        <v>0</v>
      </c>
      <c r="O549" s="84">
        <f t="shared" si="8"/>
        <v>42.4</v>
      </c>
      <c r="P549" s="83">
        <v>542</v>
      </c>
      <c r="Q549" s="94"/>
    </row>
    <row r="550" ht="14.25" spans="1:17">
      <c r="A550" s="83">
        <v>543</v>
      </c>
      <c r="B550" s="84" t="s">
        <v>1102</v>
      </c>
      <c r="C550" s="85" t="s">
        <v>1103</v>
      </c>
      <c r="D550" s="84">
        <v>0</v>
      </c>
      <c r="E550" s="84">
        <v>7</v>
      </c>
      <c r="F550" s="4">
        <v>2</v>
      </c>
      <c r="G550" s="88">
        <v>27.4</v>
      </c>
      <c r="H550" s="4">
        <v>5</v>
      </c>
      <c r="I550" s="84">
        <v>1</v>
      </c>
      <c r="J550" s="84">
        <v>0</v>
      </c>
      <c r="K550" s="84">
        <v>0</v>
      </c>
      <c r="L550" s="84">
        <v>0</v>
      </c>
      <c r="M550" s="84">
        <v>0</v>
      </c>
      <c r="N550" s="4">
        <v>0</v>
      </c>
      <c r="O550" s="84">
        <f t="shared" si="8"/>
        <v>42.4</v>
      </c>
      <c r="P550" s="83">
        <v>543</v>
      </c>
      <c r="Q550" s="94"/>
    </row>
    <row r="551" ht="14.25" spans="1:17">
      <c r="A551" s="83">
        <v>544</v>
      </c>
      <c r="B551" s="84" t="s">
        <v>1104</v>
      </c>
      <c r="C551" s="85" t="s">
        <v>1105</v>
      </c>
      <c r="D551" s="84">
        <v>0</v>
      </c>
      <c r="E551" s="84">
        <v>7</v>
      </c>
      <c r="F551" s="4">
        <v>2</v>
      </c>
      <c r="G551" s="84">
        <v>26.88</v>
      </c>
      <c r="H551" s="4">
        <v>5</v>
      </c>
      <c r="I551" s="84">
        <v>0.5</v>
      </c>
      <c r="J551" s="84">
        <v>1</v>
      </c>
      <c r="K551" s="84">
        <v>0</v>
      </c>
      <c r="L551" s="4">
        <v>0</v>
      </c>
      <c r="M551" s="84">
        <v>0</v>
      </c>
      <c r="N551" s="4">
        <v>0</v>
      </c>
      <c r="O551" s="84">
        <f t="shared" si="8"/>
        <v>42.38</v>
      </c>
      <c r="P551" s="83">
        <v>544</v>
      </c>
      <c r="Q551" s="94"/>
    </row>
    <row r="552" ht="14.25" spans="1:17">
      <c r="A552" s="83">
        <v>545</v>
      </c>
      <c r="B552" s="84" t="s">
        <v>1106</v>
      </c>
      <c r="C552" s="85" t="s">
        <v>1107</v>
      </c>
      <c r="D552" s="84">
        <v>0</v>
      </c>
      <c r="E552" s="84">
        <v>7</v>
      </c>
      <c r="F552" s="4">
        <v>2</v>
      </c>
      <c r="G552" s="89">
        <v>28.1</v>
      </c>
      <c r="H552" s="4">
        <v>5</v>
      </c>
      <c r="I552" s="84">
        <v>0.2</v>
      </c>
      <c r="J552" s="84">
        <v>0</v>
      </c>
      <c r="K552" s="84">
        <v>0</v>
      </c>
      <c r="L552" s="84">
        <v>0</v>
      </c>
      <c r="M552" s="84">
        <v>0</v>
      </c>
      <c r="N552" s="4">
        <v>0</v>
      </c>
      <c r="O552" s="84">
        <f t="shared" si="8"/>
        <v>42.3</v>
      </c>
      <c r="P552" s="83">
        <v>545</v>
      </c>
      <c r="Q552" s="94"/>
    </row>
    <row r="553" ht="14.25" spans="1:17">
      <c r="A553" s="83">
        <v>546</v>
      </c>
      <c r="B553" s="95" t="s">
        <v>1108</v>
      </c>
      <c r="C553" s="95" t="s">
        <v>1109</v>
      </c>
      <c r="D553" s="93">
        <v>0</v>
      </c>
      <c r="E553" s="84">
        <v>7</v>
      </c>
      <c r="F553" s="4">
        <v>2</v>
      </c>
      <c r="G553" s="89">
        <v>28.3</v>
      </c>
      <c r="H553" s="4">
        <v>5</v>
      </c>
      <c r="I553" s="93">
        <v>0</v>
      </c>
      <c r="J553" s="93">
        <v>0</v>
      </c>
      <c r="K553" s="93">
        <v>0</v>
      </c>
      <c r="L553" s="93">
        <v>0</v>
      </c>
      <c r="M553" s="93">
        <v>0</v>
      </c>
      <c r="N553" s="4">
        <v>0</v>
      </c>
      <c r="O553" s="84">
        <f t="shared" si="8"/>
        <v>42.3</v>
      </c>
      <c r="P553" s="83">
        <v>546</v>
      </c>
      <c r="Q553" s="94"/>
    </row>
    <row r="554" ht="14.25" spans="1:17">
      <c r="A554" s="83">
        <v>547</v>
      </c>
      <c r="B554" s="86" t="s">
        <v>1110</v>
      </c>
      <c r="C554" s="4" t="s">
        <v>1111</v>
      </c>
      <c r="D554" s="86">
        <v>0</v>
      </c>
      <c r="E554" s="86">
        <v>7</v>
      </c>
      <c r="F554" s="86">
        <v>2</v>
      </c>
      <c r="G554" s="86">
        <v>28.3</v>
      </c>
      <c r="H554" s="86">
        <v>5</v>
      </c>
      <c r="I554" s="86">
        <v>0</v>
      </c>
      <c r="J554" s="86">
        <v>0</v>
      </c>
      <c r="K554" s="86">
        <v>0</v>
      </c>
      <c r="L554" s="86">
        <v>0</v>
      </c>
      <c r="M554" s="86">
        <v>0</v>
      </c>
      <c r="N554" s="86">
        <v>0</v>
      </c>
      <c r="O554" s="84">
        <f t="shared" si="8"/>
        <v>42.3</v>
      </c>
      <c r="P554" s="83">
        <v>547</v>
      </c>
      <c r="Q554" s="94"/>
    </row>
    <row r="555" ht="14.25" spans="1:17">
      <c r="A555" s="83">
        <v>548</v>
      </c>
      <c r="B555" s="86" t="s">
        <v>1112</v>
      </c>
      <c r="C555" s="4" t="s">
        <v>1113</v>
      </c>
      <c r="D555" s="86">
        <v>0</v>
      </c>
      <c r="E555" s="86">
        <v>7</v>
      </c>
      <c r="F555" s="86">
        <v>2</v>
      </c>
      <c r="G555" s="86">
        <v>28.3</v>
      </c>
      <c r="H555" s="86">
        <v>5</v>
      </c>
      <c r="I555" s="86">
        <v>0</v>
      </c>
      <c r="J555" s="86">
        <v>0</v>
      </c>
      <c r="K555" s="86">
        <v>0</v>
      </c>
      <c r="L555" s="86">
        <v>0</v>
      </c>
      <c r="M555" s="86">
        <v>0</v>
      </c>
      <c r="N555" s="86">
        <v>0</v>
      </c>
      <c r="O555" s="84">
        <f t="shared" si="8"/>
        <v>42.3</v>
      </c>
      <c r="P555" s="83">
        <v>548</v>
      </c>
      <c r="Q555" s="94"/>
    </row>
    <row r="556" ht="14.25" spans="1:17">
      <c r="A556" s="83">
        <v>549</v>
      </c>
      <c r="B556" s="87" t="s">
        <v>1114</v>
      </c>
      <c r="C556" s="87" t="s">
        <v>1115</v>
      </c>
      <c r="D556" s="87">
        <v>0</v>
      </c>
      <c r="E556" s="87">
        <v>7</v>
      </c>
      <c r="F556" s="87">
        <v>2</v>
      </c>
      <c r="G556" s="87">
        <v>28</v>
      </c>
      <c r="H556" s="22">
        <v>5</v>
      </c>
      <c r="I556" s="87">
        <v>0</v>
      </c>
      <c r="J556" s="87">
        <v>0</v>
      </c>
      <c r="K556" s="87">
        <v>0</v>
      </c>
      <c r="L556" s="87">
        <v>0</v>
      </c>
      <c r="M556" s="87">
        <v>0.2</v>
      </c>
      <c r="N556" s="87">
        <v>0</v>
      </c>
      <c r="O556" s="84">
        <f t="shared" si="8"/>
        <v>42.2</v>
      </c>
      <c r="P556" s="83">
        <v>549</v>
      </c>
      <c r="Q556" s="94"/>
    </row>
    <row r="557" ht="14.25" spans="1:17">
      <c r="A557" s="83">
        <v>550</v>
      </c>
      <c r="B557" s="87" t="s">
        <v>1116</v>
      </c>
      <c r="C557" s="87" t="s">
        <v>1117</v>
      </c>
      <c r="D557" s="87">
        <v>0</v>
      </c>
      <c r="E557" s="87">
        <v>7</v>
      </c>
      <c r="F557" s="87">
        <v>2</v>
      </c>
      <c r="G557" s="87">
        <v>28.2</v>
      </c>
      <c r="H557" s="22">
        <v>5</v>
      </c>
      <c r="I557" s="87">
        <v>0</v>
      </c>
      <c r="J557" s="87">
        <v>0</v>
      </c>
      <c r="K557" s="87">
        <v>0</v>
      </c>
      <c r="L557" s="87">
        <v>0</v>
      </c>
      <c r="M557" s="83">
        <v>0</v>
      </c>
      <c r="N557" s="87">
        <v>0</v>
      </c>
      <c r="O557" s="84">
        <f t="shared" si="8"/>
        <v>42.2</v>
      </c>
      <c r="P557" s="83">
        <v>550</v>
      </c>
      <c r="Q557" s="94"/>
    </row>
    <row r="558" ht="14.25" spans="1:17">
      <c r="A558" s="83">
        <v>551</v>
      </c>
      <c r="B558" s="86" t="s">
        <v>1118</v>
      </c>
      <c r="C558" s="4" t="s">
        <v>1119</v>
      </c>
      <c r="D558" s="86">
        <v>0</v>
      </c>
      <c r="E558" s="86">
        <v>7</v>
      </c>
      <c r="F558" s="86">
        <v>2</v>
      </c>
      <c r="G558" s="86">
        <v>28.2</v>
      </c>
      <c r="H558" s="86">
        <v>5</v>
      </c>
      <c r="I558" s="86">
        <v>0</v>
      </c>
      <c r="J558" s="86">
        <v>0</v>
      </c>
      <c r="K558" s="86">
        <v>0</v>
      </c>
      <c r="L558" s="86">
        <v>0</v>
      </c>
      <c r="M558" s="86">
        <v>0</v>
      </c>
      <c r="N558" s="86">
        <v>0</v>
      </c>
      <c r="O558" s="84">
        <f t="shared" si="8"/>
        <v>42.2</v>
      </c>
      <c r="P558" s="83">
        <v>551</v>
      </c>
      <c r="Q558" s="94"/>
    </row>
    <row r="559" ht="14.25" spans="1:17">
      <c r="A559" s="83">
        <v>552</v>
      </c>
      <c r="B559" s="87" t="s">
        <v>1120</v>
      </c>
      <c r="C559" s="87" t="s">
        <v>1121</v>
      </c>
      <c r="D559" s="87">
        <v>0</v>
      </c>
      <c r="E559" s="87">
        <v>7</v>
      </c>
      <c r="F559" s="87">
        <v>2</v>
      </c>
      <c r="G559" s="87">
        <v>25.8</v>
      </c>
      <c r="H559" s="22">
        <v>5</v>
      </c>
      <c r="I559" s="87">
        <v>0.2</v>
      </c>
      <c r="J559" s="87">
        <v>0</v>
      </c>
      <c r="K559" s="87">
        <v>0</v>
      </c>
      <c r="L559" s="87">
        <v>0</v>
      </c>
      <c r="M559" s="87">
        <v>2.1</v>
      </c>
      <c r="N559" s="87">
        <v>0</v>
      </c>
      <c r="O559" s="84">
        <f t="shared" si="8"/>
        <v>42.1</v>
      </c>
      <c r="P559" s="83">
        <v>552</v>
      </c>
      <c r="Q559" s="94"/>
    </row>
    <row r="560" ht="14.25" spans="1:17">
      <c r="A560" s="83">
        <v>553</v>
      </c>
      <c r="B560" s="84" t="s">
        <v>1122</v>
      </c>
      <c r="C560" s="85" t="s">
        <v>1123</v>
      </c>
      <c r="D560" s="84">
        <v>0</v>
      </c>
      <c r="E560" s="84">
        <v>7</v>
      </c>
      <c r="F560" s="4">
        <v>2</v>
      </c>
      <c r="G560" s="89">
        <v>27.9</v>
      </c>
      <c r="H560" s="4">
        <v>5</v>
      </c>
      <c r="I560" s="84">
        <v>0.2</v>
      </c>
      <c r="J560" s="84">
        <v>0</v>
      </c>
      <c r="K560" s="84">
        <v>0</v>
      </c>
      <c r="L560" s="84">
        <v>0</v>
      </c>
      <c r="M560" s="84">
        <v>0</v>
      </c>
      <c r="N560" s="4">
        <v>0</v>
      </c>
      <c r="O560" s="84">
        <f t="shared" si="8"/>
        <v>42.1</v>
      </c>
      <c r="P560" s="83">
        <v>553</v>
      </c>
      <c r="Q560" s="94"/>
    </row>
    <row r="561" ht="14.25" spans="1:17">
      <c r="A561" s="83">
        <v>554</v>
      </c>
      <c r="B561" s="84" t="s">
        <v>1124</v>
      </c>
      <c r="C561" s="85" t="s">
        <v>1125</v>
      </c>
      <c r="D561" s="84">
        <v>0</v>
      </c>
      <c r="E561" s="84">
        <v>7</v>
      </c>
      <c r="F561" s="4">
        <v>2</v>
      </c>
      <c r="G561" s="88">
        <v>28.1</v>
      </c>
      <c r="H561" s="4">
        <v>5</v>
      </c>
      <c r="I561" s="84">
        <v>0</v>
      </c>
      <c r="J561" s="84">
        <v>0</v>
      </c>
      <c r="K561" s="84">
        <v>0</v>
      </c>
      <c r="L561" s="93">
        <v>0</v>
      </c>
      <c r="M561" s="84">
        <v>0</v>
      </c>
      <c r="N561" s="4">
        <v>0</v>
      </c>
      <c r="O561" s="84">
        <f t="shared" si="8"/>
        <v>42.1</v>
      </c>
      <c r="P561" s="83">
        <v>554</v>
      </c>
      <c r="Q561" s="94"/>
    </row>
    <row r="562" ht="14.25" spans="1:17">
      <c r="A562" s="83">
        <v>555</v>
      </c>
      <c r="B562" s="86" t="s">
        <v>1126</v>
      </c>
      <c r="C562" s="4" t="s">
        <v>1127</v>
      </c>
      <c r="D562" s="86">
        <v>0</v>
      </c>
      <c r="E562" s="86">
        <v>7</v>
      </c>
      <c r="F562" s="86">
        <v>2</v>
      </c>
      <c r="G562" s="86">
        <v>28.1</v>
      </c>
      <c r="H562" s="86">
        <v>5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O562" s="84">
        <f t="shared" si="8"/>
        <v>42.1</v>
      </c>
      <c r="P562" s="83">
        <v>555</v>
      </c>
      <c r="Q562" s="94"/>
    </row>
    <row r="563" ht="14.25" spans="1:17">
      <c r="A563" s="83">
        <v>556</v>
      </c>
      <c r="B563" s="87" t="s">
        <v>1128</v>
      </c>
      <c r="C563" s="87" t="s">
        <v>1129</v>
      </c>
      <c r="D563" s="87">
        <v>0</v>
      </c>
      <c r="E563" s="87">
        <v>7</v>
      </c>
      <c r="F563" s="87">
        <v>2</v>
      </c>
      <c r="G563" s="87">
        <v>27.8</v>
      </c>
      <c r="H563" s="22">
        <v>5</v>
      </c>
      <c r="I563" s="87">
        <v>0</v>
      </c>
      <c r="J563" s="87">
        <v>0</v>
      </c>
      <c r="K563" s="87">
        <v>0</v>
      </c>
      <c r="L563" s="87">
        <v>0</v>
      </c>
      <c r="M563" s="83">
        <v>0.2</v>
      </c>
      <c r="N563" s="87">
        <v>0</v>
      </c>
      <c r="O563" s="84">
        <f t="shared" si="8"/>
        <v>42</v>
      </c>
      <c r="P563" s="83">
        <v>556</v>
      </c>
      <c r="Q563" s="94"/>
    </row>
    <row r="564" ht="14.25" spans="1:17">
      <c r="A564" s="83">
        <v>557</v>
      </c>
      <c r="B564" s="84" t="s">
        <v>1130</v>
      </c>
      <c r="C564" s="85" t="s">
        <v>1131</v>
      </c>
      <c r="D564" s="84">
        <v>0</v>
      </c>
      <c r="E564" s="84">
        <v>7</v>
      </c>
      <c r="F564" s="4">
        <v>2</v>
      </c>
      <c r="G564" s="84">
        <v>27.5</v>
      </c>
      <c r="H564" s="4">
        <v>5</v>
      </c>
      <c r="I564" s="84">
        <v>0.5</v>
      </c>
      <c r="J564" s="84">
        <v>0</v>
      </c>
      <c r="K564" s="84">
        <v>0</v>
      </c>
      <c r="L564" s="4">
        <v>0</v>
      </c>
      <c r="M564" s="84">
        <v>0</v>
      </c>
      <c r="N564" s="4">
        <v>0</v>
      </c>
      <c r="O564" s="84">
        <f t="shared" si="8"/>
        <v>42</v>
      </c>
      <c r="P564" s="83">
        <v>557</v>
      </c>
      <c r="Q564" s="94"/>
    </row>
    <row r="565" ht="14.25" spans="1:17">
      <c r="A565" s="83">
        <v>558</v>
      </c>
      <c r="B565" s="86" t="s">
        <v>1132</v>
      </c>
      <c r="C565" s="4" t="s">
        <v>1133</v>
      </c>
      <c r="D565" s="86">
        <v>0</v>
      </c>
      <c r="E565" s="86">
        <v>7</v>
      </c>
      <c r="F565" s="86">
        <v>2</v>
      </c>
      <c r="G565" s="86">
        <v>26.1</v>
      </c>
      <c r="H565" s="86">
        <v>5</v>
      </c>
      <c r="I565" s="86">
        <v>0</v>
      </c>
      <c r="J565" s="86">
        <v>0</v>
      </c>
      <c r="K565" s="86">
        <v>0</v>
      </c>
      <c r="L565" s="86">
        <v>0</v>
      </c>
      <c r="M565" s="86">
        <v>1.9</v>
      </c>
      <c r="N565" s="86">
        <v>0</v>
      </c>
      <c r="O565" s="84">
        <f t="shared" si="8"/>
        <v>42</v>
      </c>
      <c r="P565" s="83">
        <v>558</v>
      </c>
      <c r="Q565" s="94"/>
    </row>
    <row r="566" ht="14.25" spans="1:17">
      <c r="A566" s="83">
        <v>559</v>
      </c>
      <c r="B566" s="87" t="s">
        <v>1134</v>
      </c>
      <c r="C566" s="87" t="s">
        <v>1135</v>
      </c>
      <c r="D566" s="87">
        <v>0</v>
      </c>
      <c r="E566" s="87">
        <v>7</v>
      </c>
      <c r="F566" s="87">
        <v>2</v>
      </c>
      <c r="G566" s="87">
        <v>26.9</v>
      </c>
      <c r="H566" s="22">
        <v>5</v>
      </c>
      <c r="I566" s="87">
        <v>0.5</v>
      </c>
      <c r="J566" s="87">
        <v>0</v>
      </c>
      <c r="K566" s="87">
        <v>0</v>
      </c>
      <c r="L566" s="87">
        <v>0</v>
      </c>
      <c r="M566" s="86">
        <v>0.5</v>
      </c>
      <c r="N566" s="87">
        <v>0</v>
      </c>
      <c r="O566" s="84">
        <f t="shared" si="8"/>
        <v>41.9</v>
      </c>
      <c r="P566" s="83">
        <v>559</v>
      </c>
      <c r="Q566" s="94"/>
    </row>
    <row r="567" ht="14.25" spans="1:17">
      <c r="A567" s="83">
        <v>560</v>
      </c>
      <c r="B567" s="86" t="s">
        <v>1136</v>
      </c>
      <c r="C567" s="4" t="s">
        <v>1137</v>
      </c>
      <c r="D567" s="86">
        <v>0</v>
      </c>
      <c r="E567" s="86">
        <v>7</v>
      </c>
      <c r="F567" s="86">
        <v>2</v>
      </c>
      <c r="G567" s="86">
        <v>27.9</v>
      </c>
      <c r="H567" s="86">
        <v>5</v>
      </c>
      <c r="I567" s="86">
        <v>0</v>
      </c>
      <c r="J567" s="86">
        <v>0</v>
      </c>
      <c r="K567" s="86">
        <v>0</v>
      </c>
      <c r="L567" s="86">
        <v>0</v>
      </c>
      <c r="M567" s="86">
        <v>0</v>
      </c>
      <c r="N567" s="86">
        <v>0</v>
      </c>
      <c r="O567" s="84">
        <f t="shared" si="8"/>
        <v>41.9</v>
      </c>
      <c r="P567" s="83">
        <v>560</v>
      </c>
      <c r="Q567" s="94"/>
    </row>
    <row r="568" ht="14.25" spans="1:17">
      <c r="A568" s="83">
        <v>561</v>
      </c>
      <c r="B568" s="87" t="s">
        <v>1138</v>
      </c>
      <c r="C568" s="87" t="s">
        <v>1139</v>
      </c>
      <c r="D568" s="87">
        <v>0</v>
      </c>
      <c r="E568" s="87">
        <v>7</v>
      </c>
      <c r="F568" s="87">
        <v>2</v>
      </c>
      <c r="G568" s="87">
        <v>27.6</v>
      </c>
      <c r="H568" s="22">
        <v>5</v>
      </c>
      <c r="I568" s="87">
        <v>0</v>
      </c>
      <c r="J568" s="87">
        <v>0</v>
      </c>
      <c r="K568" s="87">
        <v>0</v>
      </c>
      <c r="L568" s="87">
        <v>0</v>
      </c>
      <c r="M568" s="87">
        <v>0.2</v>
      </c>
      <c r="N568" s="87">
        <v>0</v>
      </c>
      <c r="O568" s="84">
        <f t="shared" si="8"/>
        <v>41.8</v>
      </c>
      <c r="P568" s="83">
        <v>561</v>
      </c>
      <c r="Q568" s="94"/>
    </row>
    <row r="569" ht="14.25" spans="1:17">
      <c r="A569" s="83">
        <v>562</v>
      </c>
      <c r="B569" s="95" t="s">
        <v>1140</v>
      </c>
      <c r="C569" s="95" t="s">
        <v>1141</v>
      </c>
      <c r="D569" s="93">
        <v>0</v>
      </c>
      <c r="E569" s="84">
        <v>7</v>
      </c>
      <c r="F569" s="4">
        <v>2</v>
      </c>
      <c r="G569" s="89">
        <v>26.6</v>
      </c>
      <c r="H569" s="4">
        <v>5</v>
      </c>
      <c r="I569" s="93">
        <v>0.2</v>
      </c>
      <c r="J569" s="93">
        <v>0</v>
      </c>
      <c r="K569" s="93">
        <v>0</v>
      </c>
      <c r="L569" s="93">
        <v>0</v>
      </c>
      <c r="M569" s="93">
        <v>1</v>
      </c>
      <c r="N569" s="4">
        <v>0</v>
      </c>
      <c r="O569" s="84">
        <f t="shared" si="8"/>
        <v>41.8</v>
      </c>
      <c r="P569" s="83">
        <v>562</v>
      </c>
      <c r="Q569" s="94"/>
    </row>
    <row r="570" ht="14.25" spans="1:17">
      <c r="A570" s="83">
        <v>563</v>
      </c>
      <c r="B570" s="84" t="s">
        <v>1142</v>
      </c>
      <c r="C570" s="85" t="s">
        <v>1143</v>
      </c>
      <c r="D570" s="84">
        <v>0</v>
      </c>
      <c r="E570" s="84">
        <v>7</v>
      </c>
      <c r="F570" s="4">
        <v>2</v>
      </c>
      <c r="G570" s="88">
        <v>27.1</v>
      </c>
      <c r="H570" s="4">
        <v>5</v>
      </c>
      <c r="I570" s="84">
        <v>0.7</v>
      </c>
      <c r="J570" s="84">
        <v>0</v>
      </c>
      <c r="K570" s="84">
        <v>0</v>
      </c>
      <c r="L570" s="93">
        <v>0</v>
      </c>
      <c r="M570" s="84">
        <v>0</v>
      </c>
      <c r="N570" s="4">
        <v>0</v>
      </c>
      <c r="O570" s="84">
        <f t="shared" si="8"/>
        <v>41.8</v>
      </c>
      <c r="P570" s="83">
        <v>563</v>
      </c>
      <c r="Q570" s="94"/>
    </row>
    <row r="571" ht="14.25" spans="1:17">
      <c r="A571" s="83">
        <v>564</v>
      </c>
      <c r="B571" s="86" t="s">
        <v>1144</v>
      </c>
      <c r="C571" s="4" t="s">
        <v>814</v>
      </c>
      <c r="D571" s="86">
        <v>0</v>
      </c>
      <c r="E571" s="86">
        <v>7.5</v>
      </c>
      <c r="F571" s="86">
        <v>2</v>
      </c>
      <c r="G571" s="86">
        <v>26.6</v>
      </c>
      <c r="H571" s="86">
        <v>5</v>
      </c>
      <c r="I571" s="86">
        <v>0</v>
      </c>
      <c r="J571" s="86">
        <v>0</v>
      </c>
      <c r="K571" s="86">
        <v>0</v>
      </c>
      <c r="L571" s="86">
        <v>0</v>
      </c>
      <c r="M571" s="86">
        <v>0.7</v>
      </c>
      <c r="N571" s="86">
        <v>0</v>
      </c>
      <c r="O571" s="84">
        <f t="shared" si="8"/>
        <v>41.8</v>
      </c>
      <c r="P571" s="83">
        <v>564</v>
      </c>
      <c r="Q571" s="94"/>
    </row>
    <row r="572" ht="14.25" spans="1:17">
      <c r="A572" s="83">
        <v>565</v>
      </c>
      <c r="B572" s="86" t="s">
        <v>1145</v>
      </c>
      <c r="C572" s="4" t="s">
        <v>1146</v>
      </c>
      <c r="D572" s="86">
        <v>0</v>
      </c>
      <c r="E572" s="86">
        <v>7</v>
      </c>
      <c r="F572" s="86">
        <v>2</v>
      </c>
      <c r="G572" s="86">
        <v>27.8</v>
      </c>
      <c r="H572" s="86">
        <v>5</v>
      </c>
      <c r="I572" s="86">
        <v>0</v>
      </c>
      <c r="J572" s="86">
        <v>0</v>
      </c>
      <c r="K572" s="86">
        <v>0</v>
      </c>
      <c r="L572" s="86">
        <v>0</v>
      </c>
      <c r="M572" s="86">
        <v>0</v>
      </c>
      <c r="N572" s="86">
        <v>0</v>
      </c>
      <c r="O572" s="84">
        <f t="shared" si="8"/>
        <v>41.8</v>
      </c>
      <c r="P572" s="83">
        <v>565</v>
      </c>
      <c r="Q572" s="94"/>
    </row>
    <row r="573" ht="14.25" spans="1:17">
      <c r="A573" s="83">
        <v>566</v>
      </c>
      <c r="B573" s="87" t="s">
        <v>1147</v>
      </c>
      <c r="C573" s="87" t="s">
        <v>1148</v>
      </c>
      <c r="D573" s="31">
        <v>0</v>
      </c>
      <c r="E573" s="87">
        <v>7</v>
      </c>
      <c r="F573" s="83">
        <v>2</v>
      </c>
      <c r="G573" s="22">
        <v>27.2</v>
      </c>
      <c r="H573" s="22">
        <v>5</v>
      </c>
      <c r="I573" s="31">
        <v>0</v>
      </c>
      <c r="J573" s="31">
        <v>0</v>
      </c>
      <c r="K573" s="31">
        <v>0</v>
      </c>
      <c r="L573" s="31">
        <v>0</v>
      </c>
      <c r="M573" s="31">
        <v>0.5</v>
      </c>
      <c r="N573" s="31">
        <v>0</v>
      </c>
      <c r="O573" s="84">
        <f t="shared" si="8"/>
        <v>41.7</v>
      </c>
      <c r="P573" s="83">
        <v>566</v>
      </c>
      <c r="Q573" s="94"/>
    </row>
    <row r="574" ht="14.25" spans="1:17">
      <c r="A574" s="83">
        <v>567</v>
      </c>
      <c r="B574" s="84" t="s">
        <v>1149</v>
      </c>
      <c r="C574" s="85" t="s">
        <v>1150</v>
      </c>
      <c r="D574" s="84">
        <v>0</v>
      </c>
      <c r="E574" s="84">
        <v>7</v>
      </c>
      <c r="F574" s="4">
        <v>2</v>
      </c>
      <c r="G574" s="89">
        <v>25.5</v>
      </c>
      <c r="H574" s="4">
        <v>5</v>
      </c>
      <c r="I574" s="84">
        <v>0.2</v>
      </c>
      <c r="J574" s="84">
        <v>2</v>
      </c>
      <c r="K574" s="84">
        <v>0</v>
      </c>
      <c r="L574" s="84">
        <v>0</v>
      </c>
      <c r="M574" s="84">
        <v>0</v>
      </c>
      <c r="N574" s="4">
        <v>0</v>
      </c>
      <c r="O574" s="84">
        <f t="shared" si="8"/>
        <v>41.7</v>
      </c>
      <c r="P574" s="83">
        <v>567</v>
      </c>
      <c r="Q574" s="94"/>
    </row>
    <row r="575" ht="14.25" spans="1:17">
      <c r="A575" s="83">
        <v>568</v>
      </c>
      <c r="B575" s="84" t="s">
        <v>1151</v>
      </c>
      <c r="C575" s="85" t="s">
        <v>1152</v>
      </c>
      <c r="D575" s="84">
        <v>0</v>
      </c>
      <c r="E575" s="84">
        <v>7</v>
      </c>
      <c r="F575" s="4">
        <v>2</v>
      </c>
      <c r="G575" s="88">
        <v>27.7</v>
      </c>
      <c r="H575" s="4">
        <v>5</v>
      </c>
      <c r="I575" s="84">
        <v>0</v>
      </c>
      <c r="J575" s="84">
        <v>0</v>
      </c>
      <c r="K575" s="84">
        <v>0</v>
      </c>
      <c r="L575" s="93">
        <v>0</v>
      </c>
      <c r="M575" s="84">
        <v>0</v>
      </c>
      <c r="N575" s="4">
        <v>0</v>
      </c>
      <c r="O575" s="84">
        <f t="shared" si="8"/>
        <v>41.7</v>
      </c>
      <c r="P575" s="83">
        <v>568</v>
      </c>
      <c r="Q575" s="94"/>
    </row>
    <row r="576" ht="14.25" spans="1:17">
      <c r="A576" s="83">
        <v>569</v>
      </c>
      <c r="B576" s="84" t="s">
        <v>1153</v>
      </c>
      <c r="C576" s="85" t="s">
        <v>1154</v>
      </c>
      <c r="D576" s="84">
        <v>0</v>
      </c>
      <c r="E576" s="84">
        <v>7</v>
      </c>
      <c r="F576" s="4">
        <v>2</v>
      </c>
      <c r="G576" s="88">
        <v>27.2</v>
      </c>
      <c r="H576" s="4">
        <v>5</v>
      </c>
      <c r="I576" s="84">
        <v>0.5</v>
      </c>
      <c r="J576" s="84">
        <v>0</v>
      </c>
      <c r="K576" s="84">
        <v>0</v>
      </c>
      <c r="L576" s="93">
        <v>0</v>
      </c>
      <c r="M576" s="84">
        <v>0</v>
      </c>
      <c r="N576" s="4">
        <v>0</v>
      </c>
      <c r="O576" s="84">
        <f t="shared" si="8"/>
        <v>41.7</v>
      </c>
      <c r="P576" s="83">
        <v>569</v>
      </c>
      <c r="Q576" s="94"/>
    </row>
    <row r="577" ht="14.25" spans="1:17">
      <c r="A577" s="83">
        <v>570</v>
      </c>
      <c r="B577" s="86" t="s">
        <v>1155</v>
      </c>
      <c r="C577" s="4" t="s">
        <v>1156</v>
      </c>
      <c r="D577" s="86">
        <v>0</v>
      </c>
      <c r="E577" s="86">
        <v>7</v>
      </c>
      <c r="F577" s="86">
        <v>2</v>
      </c>
      <c r="G577" s="86">
        <v>27.2</v>
      </c>
      <c r="H577" s="86">
        <v>5</v>
      </c>
      <c r="I577" s="86">
        <v>0</v>
      </c>
      <c r="J577" s="86">
        <v>0</v>
      </c>
      <c r="K577" s="86">
        <v>0</v>
      </c>
      <c r="L577" s="86">
        <v>0</v>
      </c>
      <c r="M577" s="86">
        <v>0.5</v>
      </c>
      <c r="N577" s="86">
        <v>0</v>
      </c>
      <c r="O577" s="84">
        <f t="shared" si="8"/>
        <v>41.7</v>
      </c>
      <c r="P577" s="83">
        <v>570</v>
      </c>
      <c r="Q577" s="94"/>
    </row>
    <row r="578" ht="14.25" spans="1:17">
      <c r="A578" s="83">
        <v>571</v>
      </c>
      <c r="B578" s="87" t="s">
        <v>1157</v>
      </c>
      <c r="C578" s="87" t="s">
        <v>1158</v>
      </c>
      <c r="D578" s="87">
        <v>0</v>
      </c>
      <c r="E578" s="87">
        <v>7</v>
      </c>
      <c r="F578" s="87">
        <v>2</v>
      </c>
      <c r="G578" s="87">
        <v>27.3</v>
      </c>
      <c r="H578" s="22">
        <v>5</v>
      </c>
      <c r="I578" s="87">
        <v>0</v>
      </c>
      <c r="J578" s="87">
        <v>0</v>
      </c>
      <c r="K578" s="87">
        <v>0</v>
      </c>
      <c r="L578" s="87">
        <v>0</v>
      </c>
      <c r="M578" s="87">
        <v>0.2</v>
      </c>
      <c r="N578" s="87">
        <v>0</v>
      </c>
      <c r="O578" s="84">
        <f t="shared" si="8"/>
        <v>41.5</v>
      </c>
      <c r="P578" s="83">
        <v>571</v>
      </c>
      <c r="Q578" s="94"/>
    </row>
    <row r="579" ht="14.25" spans="1:17">
      <c r="A579" s="83">
        <v>572</v>
      </c>
      <c r="B579" s="87" t="s">
        <v>1159</v>
      </c>
      <c r="C579" s="87" t="s">
        <v>1160</v>
      </c>
      <c r="D579" s="87">
        <v>0</v>
      </c>
      <c r="E579" s="87">
        <v>7</v>
      </c>
      <c r="F579" s="87">
        <v>2</v>
      </c>
      <c r="G579" s="87">
        <v>27.2</v>
      </c>
      <c r="H579" s="22">
        <v>5</v>
      </c>
      <c r="I579" s="87">
        <v>0</v>
      </c>
      <c r="J579" s="87">
        <v>0</v>
      </c>
      <c r="K579" s="87">
        <v>0</v>
      </c>
      <c r="L579" s="87">
        <v>0</v>
      </c>
      <c r="M579" s="83">
        <v>0.2</v>
      </c>
      <c r="N579" s="87">
        <v>0</v>
      </c>
      <c r="O579" s="84">
        <f t="shared" si="8"/>
        <v>41.4</v>
      </c>
      <c r="P579" s="83">
        <v>572</v>
      </c>
      <c r="Q579" s="94"/>
    </row>
    <row r="580" ht="14.25" spans="1:17">
      <c r="A580" s="83">
        <v>573</v>
      </c>
      <c r="B580" s="87" t="s">
        <v>1161</v>
      </c>
      <c r="C580" s="87" t="s">
        <v>1162</v>
      </c>
      <c r="D580" s="87">
        <v>0</v>
      </c>
      <c r="E580" s="87">
        <v>7</v>
      </c>
      <c r="F580" s="87">
        <v>2</v>
      </c>
      <c r="G580" s="87">
        <v>27.2</v>
      </c>
      <c r="H580" s="22">
        <v>5</v>
      </c>
      <c r="I580" s="87">
        <v>0</v>
      </c>
      <c r="J580" s="87">
        <v>0</v>
      </c>
      <c r="K580" s="87">
        <v>0</v>
      </c>
      <c r="L580" s="87">
        <v>0</v>
      </c>
      <c r="M580" s="83">
        <v>0.2</v>
      </c>
      <c r="N580" s="87">
        <v>0</v>
      </c>
      <c r="O580" s="84">
        <f t="shared" si="8"/>
        <v>41.4</v>
      </c>
      <c r="P580" s="83">
        <v>573</v>
      </c>
      <c r="Q580" s="94"/>
    </row>
    <row r="581" ht="14.25" spans="1:17">
      <c r="A581" s="83">
        <v>574</v>
      </c>
      <c r="B581" s="86" t="s">
        <v>1163</v>
      </c>
      <c r="C581" s="4" t="s">
        <v>1164</v>
      </c>
      <c r="D581" s="86">
        <v>0</v>
      </c>
      <c r="E581" s="86">
        <v>7.5</v>
      </c>
      <c r="F581" s="86">
        <v>2</v>
      </c>
      <c r="G581" s="86">
        <v>26.2</v>
      </c>
      <c r="H581" s="86">
        <v>5</v>
      </c>
      <c r="I581" s="86">
        <v>0</v>
      </c>
      <c r="J581" s="86">
        <v>0</v>
      </c>
      <c r="K581" s="86">
        <v>0</v>
      </c>
      <c r="L581" s="86">
        <v>0</v>
      </c>
      <c r="M581" s="86">
        <v>0.5</v>
      </c>
      <c r="N581" s="86">
        <v>0</v>
      </c>
      <c r="O581" s="84">
        <f t="shared" si="8"/>
        <v>41.2</v>
      </c>
      <c r="P581" s="83">
        <v>574</v>
      </c>
      <c r="Q581" s="94"/>
    </row>
    <row r="582" ht="14.25" spans="1:17">
      <c r="A582" s="83">
        <v>575</v>
      </c>
      <c r="B582" s="87" t="s">
        <v>1165</v>
      </c>
      <c r="C582" s="87" t="s">
        <v>1166</v>
      </c>
      <c r="D582" s="87">
        <v>0</v>
      </c>
      <c r="E582" s="87">
        <v>7</v>
      </c>
      <c r="F582" s="87">
        <v>2</v>
      </c>
      <c r="G582" s="87">
        <v>26.8</v>
      </c>
      <c r="H582" s="22">
        <v>5</v>
      </c>
      <c r="I582" s="87">
        <v>0</v>
      </c>
      <c r="J582" s="87">
        <v>0</v>
      </c>
      <c r="K582" s="87">
        <v>0</v>
      </c>
      <c r="L582" s="87">
        <v>0</v>
      </c>
      <c r="M582" s="87">
        <v>0.4</v>
      </c>
      <c r="N582" s="87">
        <v>0</v>
      </c>
      <c r="O582" s="84">
        <f t="shared" si="8"/>
        <v>41.2</v>
      </c>
      <c r="P582" s="83">
        <v>575</v>
      </c>
      <c r="Q582" s="94"/>
    </row>
    <row r="583" ht="14.25" spans="1:17">
      <c r="A583" s="83">
        <v>576</v>
      </c>
      <c r="B583" s="84" t="s">
        <v>1167</v>
      </c>
      <c r="C583" s="85" t="s">
        <v>1168</v>
      </c>
      <c r="D583" s="84">
        <v>1</v>
      </c>
      <c r="E583" s="84">
        <v>7</v>
      </c>
      <c r="F583" s="4">
        <v>2</v>
      </c>
      <c r="G583" s="88">
        <v>23.6</v>
      </c>
      <c r="H583" s="4">
        <v>5</v>
      </c>
      <c r="I583" s="84">
        <v>0.5</v>
      </c>
      <c r="J583" s="84">
        <v>1</v>
      </c>
      <c r="K583" s="84">
        <v>0</v>
      </c>
      <c r="L583" s="84">
        <v>0</v>
      </c>
      <c r="M583" s="84">
        <v>1</v>
      </c>
      <c r="N583" s="4">
        <v>0</v>
      </c>
      <c r="O583" s="84">
        <f t="shared" si="8"/>
        <v>41.1</v>
      </c>
      <c r="P583" s="83">
        <v>576</v>
      </c>
      <c r="Q583" s="94"/>
    </row>
    <row r="584" ht="14.25" spans="1:17">
      <c r="A584" s="83">
        <v>577</v>
      </c>
      <c r="B584" s="87" t="s">
        <v>1169</v>
      </c>
      <c r="C584" s="87" t="s">
        <v>1170</v>
      </c>
      <c r="D584" s="87">
        <v>0</v>
      </c>
      <c r="E584" s="87">
        <v>7</v>
      </c>
      <c r="F584" s="87">
        <v>2</v>
      </c>
      <c r="G584" s="87">
        <v>26.9</v>
      </c>
      <c r="H584" s="22">
        <v>5</v>
      </c>
      <c r="I584" s="87">
        <v>0</v>
      </c>
      <c r="J584" s="87">
        <v>0</v>
      </c>
      <c r="K584" s="87">
        <v>0</v>
      </c>
      <c r="L584" s="87">
        <v>0</v>
      </c>
      <c r="M584" s="87">
        <v>0.2</v>
      </c>
      <c r="N584" s="87">
        <v>0</v>
      </c>
      <c r="O584" s="84">
        <f t="shared" ref="O584:O647" si="9">SUM(D584:N584)</f>
        <v>41.1</v>
      </c>
      <c r="P584" s="83">
        <v>577</v>
      </c>
      <c r="Q584" s="94"/>
    </row>
    <row r="585" ht="14.25" spans="1:17">
      <c r="A585" s="83">
        <v>578</v>
      </c>
      <c r="B585" s="87" t="s">
        <v>1171</v>
      </c>
      <c r="C585" s="87" t="s">
        <v>1172</v>
      </c>
      <c r="D585" s="87">
        <v>0</v>
      </c>
      <c r="E585" s="87">
        <v>7</v>
      </c>
      <c r="F585" s="87">
        <v>2</v>
      </c>
      <c r="G585" s="87">
        <v>26.8</v>
      </c>
      <c r="H585" s="22">
        <v>5</v>
      </c>
      <c r="I585" s="87">
        <v>0</v>
      </c>
      <c r="J585" s="87">
        <v>0</v>
      </c>
      <c r="K585" s="87">
        <v>0</v>
      </c>
      <c r="L585" s="87">
        <v>0</v>
      </c>
      <c r="M585" s="87">
        <v>0.2</v>
      </c>
      <c r="N585" s="87">
        <v>0</v>
      </c>
      <c r="O585" s="84">
        <f t="shared" si="9"/>
        <v>41</v>
      </c>
      <c r="P585" s="83">
        <v>578</v>
      </c>
      <c r="Q585" s="94"/>
    </row>
    <row r="586" ht="14.25" spans="1:17">
      <c r="A586" s="83">
        <v>579</v>
      </c>
      <c r="B586" s="84" t="s">
        <v>1173</v>
      </c>
      <c r="C586" s="85" t="s">
        <v>1174</v>
      </c>
      <c r="D586" s="84">
        <v>0</v>
      </c>
      <c r="E586" s="84">
        <v>7</v>
      </c>
      <c r="F586" s="4">
        <v>2</v>
      </c>
      <c r="G586" s="88">
        <v>26.5</v>
      </c>
      <c r="H586" s="4">
        <v>5</v>
      </c>
      <c r="I586" s="84">
        <v>0.5</v>
      </c>
      <c r="J586" s="84">
        <v>0</v>
      </c>
      <c r="K586" s="84">
        <v>0</v>
      </c>
      <c r="L586" s="84">
        <v>0</v>
      </c>
      <c r="M586" s="84">
        <v>0</v>
      </c>
      <c r="N586" s="4">
        <v>0</v>
      </c>
      <c r="O586" s="84">
        <f t="shared" si="9"/>
        <v>41</v>
      </c>
      <c r="P586" s="83">
        <v>579</v>
      </c>
      <c r="Q586" s="94"/>
    </row>
    <row r="587" ht="14.25" spans="1:17">
      <c r="A587" s="83">
        <v>580</v>
      </c>
      <c r="B587" s="86" t="s">
        <v>1175</v>
      </c>
      <c r="C587" s="4" t="s">
        <v>1176</v>
      </c>
      <c r="D587" s="86">
        <v>0</v>
      </c>
      <c r="E587" s="86">
        <v>7.2</v>
      </c>
      <c r="F587" s="86">
        <v>2</v>
      </c>
      <c r="G587" s="86">
        <v>26.6</v>
      </c>
      <c r="H587" s="86">
        <v>5</v>
      </c>
      <c r="I587" s="86">
        <v>0</v>
      </c>
      <c r="J587" s="86">
        <v>0</v>
      </c>
      <c r="K587" s="86">
        <v>0</v>
      </c>
      <c r="L587" s="86">
        <v>0</v>
      </c>
      <c r="M587" s="86">
        <v>0.2</v>
      </c>
      <c r="N587" s="86">
        <v>0</v>
      </c>
      <c r="O587" s="84">
        <f t="shared" si="9"/>
        <v>41</v>
      </c>
      <c r="P587" s="83">
        <v>580</v>
      </c>
      <c r="Q587" s="94"/>
    </row>
    <row r="588" ht="14.25" spans="1:17">
      <c r="A588" s="83">
        <v>581</v>
      </c>
      <c r="B588" s="86" t="s">
        <v>1177</v>
      </c>
      <c r="C588" s="4" t="s">
        <v>1178</v>
      </c>
      <c r="D588" s="86">
        <v>0</v>
      </c>
      <c r="E588" s="86">
        <v>7.5</v>
      </c>
      <c r="F588" s="86">
        <v>2</v>
      </c>
      <c r="G588" s="86">
        <v>25.6</v>
      </c>
      <c r="H588" s="86">
        <v>5</v>
      </c>
      <c r="I588" s="86">
        <v>0</v>
      </c>
      <c r="J588" s="86">
        <v>0</v>
      </c>
      <c r="K588" s="86">
        <v>0</v>
      </c>
      <c r="L588" s="86">
        <v>0</v>
      </c>
      <c r="M588" s="86">
        <v>0.7</v>
      </c>
      <c r="N588" s="86">
        <v>0</v>
      </c>
      <c r="O588" s="84">
        <f t="shared" si="9"/>
        <v>40.8</v>
      </c>
      <c r="P588" s="83">
        <v>581</v>
      </c>
      <c r="Q588" s="94"/>
    </row>
    <row r="589" ht="14.25" spans="1:17">
      <c r="A589" s="83">
        <v>582</v>
      </c>
      <c r="B589" s="86" t="s">
        <v>1179</v>
      </c>
      <c r="C589" s="4" t="s">
        <v>1180</v>
      </c>
      <c r="D589" s="86">
        <v>0</v>
      </c>
      <c r="E589" s="86">
        <v>7</v>
      </c>
      <c r="F589" s="86">
        <v>2</v>
      </c>
      <c r="G589" s="86">
        <v>25.7</v>
      </c>
      <c r="H589" s="86">
        <v>5</v>
      </c>
      <c r="I589" s="86">
        <v>0.1</v>
      </c>
      <c r="J589" s="86">
        <v>0</v>
      </c>
      <c r="K589" s="86">
        <v>0</v>
      </c>
      <c r="L589" s="86">
        <v>0</v>
      </c>
      <c r="M589" s="86">
        <v>1</v>
      </c>
      <c r="N589" s="86">
        <v>0</v>
      </c>
      <c r="O589" s="84">
        <f t="shared" si="9"/>
        <v>40.8</v>
      </c>
      <c r="P589" s="83">
        <v>582</v>
      </c>
      <c r="Q589" s="94"/>
    </row>
    <row r="590" ht="14.25" spans="1:17">
      <c r="A590" s="83">
        <v>583</v>
      </c>
      <c r="B590" s="84" t="s">
        <v>1181</v>
      </c>
      <c r="C590" s="85" t="s">
        <v>1182</v>
      </c>
      <c r="D590" s="84">
        <v>0</v>
      </c>
      <c r="E590" s="84">
        <v>7</v>
      </c>
      <c r="F590" s="4">
        <v>2</v>
      </c>
      <c r="G590" s="89">
        <v>26.8</v>
      </c>
      <c r="H590" s="4">
        <v>5</v>
      </c>
      <c r="I590" s="84">
        <v>0</v>
      </c>
      <c r="J590" s="84">
        <v>0</v>
      </c>
      <c r="K590" s="84">
        <v>0</v>
      </c>
      <c r="L590" s="84">
        <v>0</v>
      </c>
      <c r="M590" s="84">
        <v>0</v>
      </c>
      <c r="N590" s="4">
        <v>0</v>
      </c>
      <c r="O590" s="84">
        <f t="shared" si="9"/>
        <v>40.8</v>
      </c>
      <c r="P590" s="83">
        <v>583</v>
      </c>
      <c r="Q590" s="94"/>
    </row>
    <row r="591" ht="14.25" spans="1:17">
      <c r="A591" s="83">
        <v>584</v>
      </c>
      <c r="B591" s="87" t="s">
        <v>1183</v>
      </c>
      <c r="C591" s="87" t="s">
        <v>1184</v>
      </c>
      <c r="D591" s="87">
        <v>0</v>
      </c>
      <c r="E591" s="87">
        <v>7</v>
      </c>
      <c r="F591" s="87">
        <v>2</v>
      </c>
      <c r="G591" s="87">
        <v>24.4</v>
      </c>
      <c r="H591" s="22">
        <v>5</v>
      </c>
      <c r="I591" s="87">
        <v>0.5</v>
      </c>
      <c r="J591" s="87">
        <v>1</v>
      </c>
      <c r="K591" s="87">
        <v>0</v>
      </c>
      <c r="L591" s="87">
        <v>0</v>
      </c>
      <c r="M591" s="87">
        <v>0.7</v>
      </c>
      <c r="N591" s="87">
        <v>0</v>
      </c>
      <c r="O591" s="84">
        <f t="shared" si="9"/>
        <v>40.6</v>
      </c>
      <c r="P591" s="83">
        <v>584</v>
      </c>
      <c r="Q591" s="94"/>
    </row>
    <row r="592" ht="14.25" spans="1:17">
      <c r="A592" s="83">
        <v>585</v>
      </c>
      <c r="B592" s="87" t="s">
        <v>1185</v>
      </c>
      <c r="C592" s="87" t="s">
        <v>1186</v>
      </c>
      <c r="D592" s="87">
        <v>0</v>
      </c>
      <c r="E592" s="87">
        <v>7</v>
      </c>
      <c r="F592" s="87">
        <v>2</v>
      </c>
      <c r="G592" s="87">
        <v>26.2</v>
      </c>
      <c r="H592" s="22">
        <v>5</v>
      </c>
      <c r="I592" s="87">
        <v>0</v>
      </c>
      <c r="J592" s="87">
        <v>0</v>
      </c>
      <c r="K592" s="87">
        <v>0</v>
      </c>
      <c r="L592" s="87">
        <v>0</v>
      </c>
      <c r="M592" s="87">
        <v>0.2</v>
      </c>
      <c r="N592" s="87">
        <v>0</v>
      </c>
      <c r="O592" s="84">
        <f t="shared" si="9"/>
        <v>40.4</v>
      </c>
      <c r="P592" s="83">
        <v>585</v>
      </c>
      <c r="Q592" s="94"/>
    </row>
    <row r="593" ht="14.25" spans="1:17">
      <c r="A593" s="83">
        <v>586</v>
      </c>
      <c r="B593" s="87" t="s">
        <v>1187</v>
      </c>
      <c r="C593" s="87" t="s">
        <v>1188</v>
      </c>
      <c r="D593" s="87">
        <v>1</v>
      </c>
      <c r="E593" s="87">
        <v>7</v>
      </c>
      <c r="F593" s="87">
        <v>2</v>
      </c>
      <c r="G593" s="87">
        <v>24.9</v>
      </c>
      <c r="H593" s="22">
        <v>5</v>
      </c>
      <c r="I593" s="87">
        <v>0</v>
      </c>
      <c r="J593" s="87">
        <v>0</v>
      </c>
      <c r="K593" s="87">
        <v>0</v>
      </c>
      <c r="L593" s="87">
        <v>0</v>
      </c>
      <c r="M593" s="87">
        <v>0.5</v>
      </c>
      <c r="N593" s="87">
        <v>0</v>
      </c>
      <c r="O593" s="84">
        <f t="shared" si="9"/>
        <v>40.4</v>
      </c>
      <c r="P593" s="83">
        <v>586</v>
      </c>
      <c r="Q593" s="94"/>
    </row>
    <row r="594" ht="14.25" spans="1:17">
      <c r="A594" s="83">
        <v>587</v>
      </c>
      <c r="B594" s="84" t="s">
        <v>1189</v>
      </c>
      <c r="C594" s="85" t="s">
        <v>1190</v>
      </c>
      <c r="D594" s="84">
        <v>0</v>
      </c>
      <c r="E594" s="84">
        <v>7</v>
      </c>
      <c r="F594" s="4">
        <v>2</v>
      </c>
      <c r="G594" s="88">
        <v>26.3</v>
      </c>
      <c r="H594" s="4">
        <v>5</v>
      </c>
      <c r="I594" s="84">
        <v>0</v>
      </c>
      <c r="J594" s="84">
        <v>0</v>
      </c>
      <c r="K594" s="84">
        <v>0</v>
      </c>
      <c r="L594" s="84">
        <v>0</v>
      </c>
      <c r="M594" s="84">
        <v>0</v>
      </c>
      <c r="N594" s="4">
        <v>0</v>
      </c>
      <c r="O594" s="84">
        <f t="shared" si="9"/>
        <v>40.3</v>
      </c>
      <c r="P594" s="83">
        <v>587</v>
      </c>
      <c r="Q594" s="94"/>
    </row>
    <row r="595" ht="14.25" spans="1:17">
      <c r="A595" s="83">
        <v>588</v>
      </c>
      <c r="B595" s="87" t="s">
        <v>1191</v>
      </c>
      <c r="C595" s="87" t="s">
        <v>1192</v>
      </c>
      <c r="D595" s="87">
        <v>0</v>
      </c>
      <c r="E595" s="87">
        <v>7</v>
      </c>
      <c r="F595" s="87">
        <v>2</v>
      </c>
      <c r="G595" s="87">
        <v>25.5</v>
      </c>
      <c r="H595" s="22">
        <v>5</v>
      </c>
      <c r="I595" s="87">
        <v>0</v>
      </c>
      <c r="J595" s="87">
        <v>0</v>
      </c>
      <c r="K595" s="87">
        <v>0</v>
      </c>
      <c r="L595" s="87">
        <v>0</v>
      </c>
      <c r="M595" s="87">
        <v>0.7</v>
      </c>
      <c r="N595" s="87">
        <v>0</v>
      </c>
      <c r="O595" s="84">
        <f t="shared" si="9"/>
        <v>40.2</v>
      </c>
      <c r="P595" s="83">
        <v>588</v>
      </c>
      <c r="Q595" s="94"/>
    </row>
    <row r="596" ht="14.25" spans="1:17">
      <c r="A596" s="83">
        <v>589</v>
      </c>
      <c r="B596" s="86" t="s">
        <v>1193</v>
      </c>
      <c r="C596" s="4" t="s">
        <v>1194</v>
      </c>
      <c r="D596" s="86">
        <v>0</v>
      </c>
      <c r="E596" s="86">
        <v>7</v>
      </c>
      <c r="F596" s="86">
        <v>2</v>
      </c>
      <c r="G596" s="86">
        <v>26.2</v>
      </c>
      <c r="H596" s="86">
        <v>5</v>
      </c>
      <c r="I596" s="86">
        <v>0</v>
      </c>
      <c r="J596" s="86">
        <v>0</v>
      </c>
      <c r="K596" s="86">
        <v>0</v>
      </c>
      <c r="L596" s="86">
        <v>0</v>
      </c>
      <c r="M596" s="86">
        <v>0</v>
      </c>
      <c r="N596" s="86">
        <v>0</v>
      </c>
      <c r="O596" s="84">
        <f t="shared" si="9"/>
        <v>40.2</v>
      </c>
      <c r="P596" s="83">
        <v>589</v>
      </c>
      <c r="Q596" s="94"/>
    </row>
    <row r="597" ht="14.25" spans="1:17">
      <c r="A597" s="83">
        <v>590</v>
      </c>
      <c r="B597" s="86" t="s">
        <v>1195</v>
      </c>
      <c r="C597" s="4" t="s">
        <v>1196</v>
      </c>
      <c r="D597" s="86">
        <v>1</v>
      </c>
      <c r="E597" s="86">
        <v>7</v>
      </c>
      <c r="F597" s="86">
        <v>2</v>
      </c>
      <c r="G597" s="86">
        <v>24.6</v>
      </c>
      <c r="H597" s="86">
        <v>5</v>
      </c>
      <c r="I597" s="86">
        <v>0</v>
      </c>
      <c r="J597" s="86">
        <v>0.5</v>
      </c>
      <c r="K597" s="86">
        <v>0</v>
      </c>
      <c r="L597" s="86">
        <v>0</v>
      </c>
      <c r="M597" s="86">
        <v>0</v>
      </c>
      <c r="N597" s="86">
        <v>0</v>
      </c>
      <c r="O597" s="84">
        <f t="shared" si="9"/>
        <v>40.1</v>
      </c>
      <c r="P597" s="83">
        <v>590</v>
      </c>
      <c r="Q597" s="94"/>
    </row>
    <row r="598" ht="14.25" spans="1:17">
      <c r="A598" s="83">
        <v>591</v>
      </c>
      <c r="B598" s="86" t="s">
        <v>1197</v>
      </c>
      <c r="C598" s="4" t="s">
        <v>1198</v>
      </c>
      <c r="D598" s="86">
        <v>0</v>
      </c>
      <c r="E598" s="86">
        <v>7</v>
      </c>
      <c r="F598" s="86">
        <v>2</v>
      </c>
      <c r="G598" s="86">
        <v>25.9</v>
      </c>
      <c r="H598" s="86">
        <v>5</v>
      </c>
      <c r="I598" s="86">
        <v>0</v>
      </c>
      <c r="J598" s="86">
        <v>0</v>
      </c>
      <c r="K598" s="86">
        <v>0</v>
      </c>
      <c r="L598" s="86">
        <v>0</v>
      </c>
      <c r="M598" s="86">
        <v>0</v>
      </c>
      <c r="N598" s="86">
        <v>0</v>
      </c>
      <c r="O598" s="84">
        <f t="shared" si="9"/>
        <v>39.9</v>
      </c>
      <c r="P598" s="83">
        <v>591</v>
      </c>
      <c r="Q598" s="94"/>
    </row>
    <row r="599" ht="14.25" spans="1:17">
      <c r="A599" s="83">
        <v>592</v>
      </c>
      <c r="B599" s="86" t="s">
        <v>1199</v>
      </c>
      <c r="C599" s="4" t="s">
        <v>1200</v>
      </c>
      <c r="D599" s="86">
        <v>0</v>
      </c>
      <c r="E599" s="86">
        <v>7</v>
      </c>
      <c r="F599" s="86">
        <v>2</v>
      </c>
      <c r="G599" s="86">
        <v>25.9</v>
      </c>
      <c r="H599" s="86">
        <v>5</v>
      </c>
      <c r="I599" s="86">
        <v>0</v>
      </c>
      <c r="J599" s="86">
        <v>0</v>
      </c>
      <c r="K599" s="86">
        <v>0</v>
      </c>
      <c r="L599" s="86">
        <v>0</v>
      </c>
      <c r="M599" s="86">
        <v>0</v>
      </c>
      <c r="N599" s="86">
        <v>0</v>
      </c>
      <c r="O599" s="84">
        <f t="shared" si="9"/>
        <v>39.9</v>
      </c>
      <c r="P599" s="83">
        <v>592</v>
      </c>
      <c r="Q599" s="94"/>
    </row>
    <row r="600" ht="14.25" spans="1:17">
      <c r="A600" s="83">
        <v>593</v>
      </c>
      <c r="B600" s="87" t="s">
        <v>1201</v>
      </c>
      <c r="C600" s="87" t="s">
        <v>1202</v>
      </c>
      <c r="D600" s="87">
        <v>0</v>
      </c>
      <c r="E600" s="87">
        <v>7</v>
      </c>
      <c r="F600" s="87">
        <v>2</v>
      </c>
      <c r="G600" s="87">
        <v>25.5</v>
      </c>
      <c r="H600" s="22">
        <v>5</v>
      </c>
      <c r="I600" s="87">
        <v>0</v>
      </c>
      <c r="J600" s="87">
        <v>0</v>
      </c>
      <c r="K600" s="87">
        <v>0</v>
      </c>
      <c r="L600" s="87">
        <v>0</v>
      </c>
      <c r="M600" s="87">
        <v>0.2</v>
      </c>
      <c r="N600" s="87">
        <v>0</v>
      </c>
      <c r="O600" s="84">
        <f t="shared" si="9"/>
        <v>39.7</v>
      </c>
      <c r="P600" s="83">
        <v>593</v>
      </c>
      <c r="Q600" s="94"/>
    </row>
    <row r="601" ht="14.25" spans="1:17">
      <c r="A601" s="83">
        <v>594</v>
      </c>
      <c r="B601" s="84" t="s">
        <v>1203</v>
      </c>
      <c r="C601" s="85" t="s">
        <v>1204</v>
      </c>
      <c r="D601" s="84">
        <v>0</v>
      </c>
      <c r="E601" s="84">
        <v>7</v>
      </c>
      <c r="F601" s="4">
        <v>2</v>
      </c>
      <c r="G601" s="88">
        <v>25.6</v>
      </c>
      <c r="H601" s="4">
        <v>5</v>
      </c>
      <c r="I601" s="84">
        <v>0</v>
      </c>
      <c r="J601" s="84">
        <v>0</v>
      </c>
      <c r="K601" s="84">
        <v>0</v>
      </c>
      <c r="L601" s="84">
        <v>0</v>
      </c>
      <c r="M601" s="84">
        <v>0</v>
      </c>
      <c r="N601" s="4">
        <v>0</v>
      </c>
      <c r="O601" s="84">
        <f t="shared" si="9"/>
        <v>39.6</v>
      </c>
      <c r="P601" s="83">
        <v>594</v>
      </c>
      <c r="Q601" s="94"/>
    </row>
    <row r="602" ht="14.25" spans="1:17">
      <c r="A602" s="83">
        <v>595</v>
      </c>
      <c r="B602" s="86" t="s">
        <v>1205</v>
      </c>
      <c r="C602" s="4" t="s">
        <v>1206</v>
      </c>
      <c r="D602" s="86">
        <v>0</v>
      </c>
      <c r="E602" s="86">
        <v>7</v>
      </c>
      <c r="F602" s="86">
        <v>2</v>
      </c>
      <c r="G602" s="86">
        <v>25.6</v>
      </c>
      <c r="H602" s="86">
        <v>5</v>
      </c>
      <c r="I602" s="86">
        <v>0</v>
      </c>
      <c r="J602" s="86">
        <v>0</v>
      </c>
      <c r="K602" s="86">
        <v>0</v>
      </c>
      <c r="L602" s="86">
        <v>0</v>
      </c>
      <c r="M602" s="86">
        <v>0</v>
      </c>
      <c r="N602" s="86">
        <v>0</v>
      </c>
      <c r="O602" s="84">
        <f t="shared" si="9"/>
        <v>39.6</v>
      </c>
      <c r="P602" s="83">
        <v>595</v>
      </c>
      <c r="Q602" s="94"/>
    </row>
    <row r="603" ht="14.25" spans="1:17">
      <c r="A603" s="83">
        <v>596</v>
      </c>
      <c r="B603" s="87" t="s">
        <v>1207</v>
      </c>
      <c r="C603" s="87" t="s">
        <v>1208</v>
      </c>
      <c r="D603" s="87">
        <v>0</v>
      </c>
      <c r="E603" s="87">
        <v>7</v>
      </c>
      <c r="F603" s="87">
        <v>2</v>
      </c>
      <c r="G603" s="87">
        <v>24.9</v>
      </c>
      <c r="H603" s="22">
        <v>5</v>
      </c>
      <c r="I603" s="87">
        <v>0</v>
      </c>
      <c r="J603" s="87">
        <v>0</v>
      </c>
      <c r="K603" s="87">
        <v>0</v>
      </c>
      <c r="L603" s="87">
        <v>0</v>
      </c>
      <c r="M603" s="86">
        <v>0.7</v>
      </c>
      <c r="N603" s="87">
        <v>0</v>
      </c>
      <c r="O603" s="84">
        <f t="shared" si="9"/>
        <v>39.6</v>
      </c>
      <c r="P603" s="83">
        <v>596</v>
      </c>
      <c r="Q603" s="94"/>
    </row>
    <row r="604" ht="14.25" spans="1:17">
      <c r="A604" s="83">
        <v>597</v>
      </c>
      <c r="B604" s="87" t="s">
        <v>1209</v>
      </c>
      <c r="C604" s="87" t="s">
        <v>1210</v>
      </c>
      <c r="D604" s="87">
        <v>0</v>
      </c>
      <c r="E604" s="87">
        <v>7</v>
      </c>
      <c r="F604" s="87">
        <v>2</v>
      </c>
      <c r="G604" s="87">
        <v>25.3</v>
      </c>
      <c r="H604" s="22">
        <v>5</v>
      </c>
      <c r="I604" s="87">
        <v>0</v>
      </c>
      <c r="J604" s="87">
        <v>0</v>
      </c>
      <c r="K604" s="87">
        <v>0</v>
      </c>
      <c r="L604" s="87">
        <v>0</v>
      </c>
      <c r="M604" s="87">
        <v>0.2</v>
      </c>
      <c r="N604" s="87">
        <v>0</v>
      </c>
      <c r="O604" s="84">
        <f t="shared" si="9"/>
        <v>39.5</v>
      </c>
      <c r="P604" s="83">
        <v>597</v>
      </c>
      <c r="Q604" s="94"/>
    </row>
    <row r="605" ht="14.25" spans="1:17">
      <c r="A605" s="83">
        <v>598</v>
      </c>
      <c r="B605" s="87" t="s">
        <v>1211</v>
      </c>
      <c r="C605" s="87" t="s">
        <v>1212</v>
      </c>
      <c r="D605" s="87">
        <v>0</v>
      </c>
      <c r="E605" s="87">
        <v>7</v>
      </c>
      <c r="F605" s="87">
        <v>2</v>
      </c>
      <c r="G605" s="87">
        <v>25.3</v>
      </c>
      <c r="H605" s="22">
        <v>5</v>
      </c>
      <c r="I605" s="87">
        <v>0</v>
      </c>
      <c r="J605" s="87">
        <v>0</v>
      </c>
      <c r="K605" s="87">
        <v>0</v>
      </c>
      <c r="L605" s="87">
        <v>0</v>
      </c>
      <c r="M605" s="87">
        <v>0.2</v>
      </c>
      <c r="N605" s="87">
        <v>0</v>
      </c>
      <c r="O605" s="84">
        <f t="shared" si="9"/>
        <v>39.5</v>
      </c>
      <c r="P605" s="83">
        <v>598</v>
      </c>
      <c r="Q605" s="94"/>
    </row>
    <row r="606" ht="14.25" spans="1:17">
      <c r="A606" s="83">
        <v>599</v>
      </c>
      <c r="B606" s="86" t="s">
        <v>1213</v>
      </c>
      <c r="C606" s="4" t="s">
        <v>1214</v>
      </c>
      <c r="D606" s="86">
        <v>0</v>
      </c>
      <c r="E606" s="86">
        <v>7.2</v>
      </c>
      <c r="F606" s="86">
        <v>2</v>
      </c>
      <c r="G606" s="86">
        <v>25</v>
      </c>
      <c r="H606" s="86">
        <v>5</v>
      </c>
      <c r="I606" s="86">
        <v>0</v>
      </c>
      <c r="J606" s="86">
        <v>0</v>
      </c>
      <c r="K606" s="86">
        <v>0</v>
      </c>
      <c r="L606" s="86">
        <v>0</v>
      </c>
      <c r="M606" s="86">
        <v>0.2</v>
      </c>
      <c r="N606" s="86">
        <v>0</v>
      </c>
      <c r="O606" s="84">
        <f t="shared" si="9"/>
        <v>39.4</v>
      </c>
      <c r="P606" s="83">
        <v>599</v>
      </c>
      <c r="Q606" s="94"/>
    </row>
    <row r="607" ht="14.25" spans="1:17">
      <c r="A607" s="83">
        <v>600</v>
      </c>
      <c r="B607" s="84" t="s">
        <v>1215</v>
      </c>
      <c r="C607" s="85" t="s">
        <v>1216</v>
      </c>
      <c r="D607" s="84">
        <v>0</v>
      </c>
      <c r="E607" s="84">
        <v>7</v>
      </c>
      <c r="F607" s="4">
        <v>2</v>
      </c>
      <c r="G607" s="89">
        <v>25.4</v>
      </c>
      <c r="H607" s="4">
        <v>5</v>
      </c>
      <c r="I607" s="84">
        <v>0</v>
      </c>
      <c r="J607" s="84">
        <v>0</v>
      </c>
      <c r="K607" s="84">
        <v>0</v>
      </c>
      <c r="L607" s="84">
        <v>0</v>
      </c>
      <c r="M607" s="84">
        <v>0</v>
      </c>
      <c r="N607" s="4">
        <v>0</v>
      </c>
      <c r="O607" s="84">
        <f t="shared" si="9"/>
        <v>39.4</v>
      </c>
      <c r="P607" s="83">
        <v>600</v>
      </c>
      <c r="Q607" s="94"/>
    </row>
    <row r="608" ht="14.25" spans="1:17">
      <c r="A608" s="83">
        <v>601</v>
      </c>
      <c r="B608" s="86" t="s">
        <v>1217</v>
      </c>
      <c r="C608" s="4" t="s">
        <v>1218</v>
      </c>
      <c r="D608" s="86">
        <v>0</v>
      </c>
      <c r="E608" s="86">
        <v>7</v>
      </c>
      <c r="F608" s="86">
        <v>2</v>
      </c>
      <c r="G608" s="86">
        <v>25.4</v>
      </c>
      <c r="H608" s="86">
        <v>5</v>
      </c>
      <c r="I608" s="86">
        <v>0</v>
      </c>
      <c r="J608" s="86">
        <v>0</v>
      </c>
      <c r="K608" s="86">
        <v>0</v>
      </c>
      <c r="L608" s="86">
        <v>0</v>
      </c>
      <c r="M608" s="86">
        <v>0</v>
      </c>
      <c r="N608" s="86">
        <v>0</v>
      </c>
      <c r="O608" s="84">
        <f t="shared" si="9"/>
        <v>39.4</v>
      </c>
      <c r="P608" s="83">
        <v>601</v>
      </c>
      <c r="Q608" s="94"/>
    </row>
    <row r="609" ht="14.25" spans="1:17">
      <c r="A609" s="83">
        <v>602</v>
      </c>
      <c r="B609" s="87" t="s">
        <v>1219</v>
      </c>
      <c r="C609" s="87" t="s">
        <v>1220</v>
      </c>
      <c r="D609" s="87">
        <v>0</v>
      </c>
      <c r="E609" s="87">
        <v>7</v>
      </c>
      <c r="F609" s="87">
        <v>2</v>
      </c>
      <c r="G609" s="87">
        <v>24.3</v>
      </c>
      <c r="H609" s="22">
        <v>5</v>
      </c>
      <c r="I609" s="87">
        <v>0.2</v>
      </c>
      <c r="J609" s="87">
        <v>0</v>
      </c>
      <c r="K609" s="87">
        <v>0</v>
      </c>
      <c r="L609" s="87">
        <v>0</v>
      </c>
      <c r="M609" s="87">
        <v>0.7</v>
      </c>
      <c r="N609" s="87">
        <v>0</v>
      </c>
      <c r="O609" s="84">
        <f t="shared" si="9"/>
        <v>39.2</v>
      </c>
      <c r="P609" s="83">
        <v>602</v>
      </c>
      <c r="Q609" s="94"/>
    </row>
    <row r="610" ht="14.25" spans="1:17">
      <c r="A610" s="83">
        <v>603</v>
      </c>
      <c r="B610" s="87" t="s">
        <v>1221</v>
      </c>
      <c r="C610" s="87" t="s">
        <v>1222</v>
      </c>
      <c r="D610" s="87">
        <v>0</v>
      </c>
      <c r="E610" s="87">
        <v>7</v>
      </c>
      <c r="F610" s="87">
        <v>2</v>
      </c>
      <c r="G610" s="87">
        <v>24.9</v>
      </c>
      <c r="H610" s="22">
        <v>5</v>
      </c>
      <c r="I610" s="87">
        <v>0</v>
      </c>
      <c r="J610" s="87">
        <v>0</v>
      </c>
      <c r="K610" s="87">
        <v>0</v>
      </c>
      <c r="L610" s="87">
        <v>0</v>
      </c>
      <c r="M610" s="87">
        <v>0.2</v>
      </c>
      <c r="N610" s="87">
        <v>0</v>
      </c>
      <c r="O610" s="84">
        <f t="shared" si="9"/>
        <v>39.1</v>
      </c>
      <c r="P610" s="83">
        <v>603</v>
      </c>
      <c r="Q610" s="94"/>
    </row>
    <row r="611" ht="14.25" spans="1:17">
      <c r="A611" s="83">
        <v>604</v>
      </c>
      <c r="B611" s="84" t="s">
        <v>1223</v>
      </c>
      <c r="C611" s="85" t="s">
        <v>1224</v>
      </c>
      <c r="D611" s="84">
        <v>0</v>
      </c>
      <c r="E611" s="84">
        <v>7</v>
      </c>
      <c r="F611" s="4">
        <v>2</v>
      </c>
      <c r="G611" s="88">
        <v>24.2</v>
      </c>
      <c r="H611" s="4">
        <v>5</v>
      </c>
      <c r="I611" s="84">
        <v>0.7</v>
      </c>
      <c r="J611" s="84">
        <v>0</v>
      </c>
      <c r="K611" s="84">
        <v>0</v>
      </c>
      <c r="L611" s="93">
        <v>0</v>
      </c>
      <c r="M611" s="84">
        <v>0</v>
      </c>
      <c r="N611" s="4">
        <v>0</v>
      </c>
      <c r="O611" s="84">
        <f t="shared" si="9"/>
        <v>38.9</v>
      </c>
      <c r="P611" s="83">
        <v>604</v>
      </c>
      <c r="Q611" s="94"/>
    </row>
    <row r="612" ht="14.25" spans="1:17">
      <c r="A612" s="83">
        <v>605</v>
      </c>
      <c r="B612" s="95" t="s">
        <v>1225</v>
      </c>
      <c r="C612" s="95" t="s">
        <v>1226</v>
      </c>
      <c r="D612" s="93">
        <v>0</v>
      </c>
      <c r="E612" s="84">
        <v>7</v>
      </c>
      <c r="F612" s="4">
        <v>2</v>
      </c>
      <c r="G612" s="89">
        <v>24.9</v>
      </c>
      <c r="H612" s="4">
        <v>5</v>
      </c>
      <c r="I612" s="93">
        <v>0</v>
      </c>
      <c r="J612" s="93">
        <v>0</v>
      </c>
      <c r="K612" s="93">
        <v>0</v>
      </c>
      <c r="L612" s="93">
        <v>0</v>
      </c>
      <c r="M612" s="93">
        <v>0</v>
      </c>
      <c r="N612" s="4">
        <v>0</v>
      </c>
      <c r="O612" s="84">
        <f t="shared" si="9"/>
        <v>38.9</v>
      </c>
      <c r="P612" s="83">
        <v>605</v>
      </c>
      <c r="Q612" s="94"/>
    </row>
    <row r="613" ht="14.25" spans="1:17">
      <c r="A613" s="83">
        <v>606</v>
      </c>
      <c r="B613" s="95" t="s">
        <v>1227</v>
      </c>
      <c r="C613" s="95" t="s">
        <v>1228</v>
      </c>
      <c r="D613" s="93">
        <v>0</v>
      </c>
      <c r="E613" s="84">
        <v>7</v>
      </c>
      <c r="F613" s="4">
        <v>2</v>
      </c>
      <c r="G613" s="89">
        <v>24.9</v>
      </c>
      <c r="H613" s="4">
        <v>5</v>
      </c>
      <c r="I613" s="93">
        <v>0</v>
      </c>
      <c r="J613" s="93">
        <v>0</v>
      </c>
      <c r="K613" s="93">
        <v>0</v>
      </c>
      <c r="L613" s="93">
        <v>0</v>
      </c>
      <c r="M613" s="93">
        <v>0</v>
      </c>
      <c r="N613" s="4">
        <v>0</v>
      </c>
      <c r="O613" s="84">
        <f t="shared" si="9"/>
        <v>38.9</v>
      </c>
      <c r="P613" s="83">
        <v>606</v>
      </c>
      <c r="Q613" s="94"/>
    </row>
    <row r="614" ht="14.25" spans="1:17">
      <c r="A614" s="83">
        <v>607</v>
      </c>
      <c r="B614" s="87" t="s">
        <v>1229</v>
      </c>
      <c r="C614" s="87" t="s">
        <v>1230</v>
      </c>
      <c r="D614" s="87">
        <v>0</v>
      </c>
      <c r="E614" s="87">
        <v>7</v>
      </c>
      <c r="F614" s="87">
        <v>2</v>
      </c>
      <c r="G614" s="87">
        <v>24.6</v>
      </c>
      <c r="H614" s="22">
        <v>5</v>
      </c>
      <c r="I614" s="87">
        <v>0</v>
      </c>
      <c r="J614" s="87">
        <v>0</v>
      </c>
      <c r="K614" s="87">
        <v>0</v>
      </c>
      <c r="L614" s="87">
        <v>0</v>
      </c>
      <c r="M614" s="87">
        <v>0.2</v>
      </c>
      <c r="N614" s="87">
        <v>0</v>
      </c>
      <c r="O614" s="84">
        <f t="shared" si="9"/>
        <v>38.8</v>
      </c>
      <c r="P614" s="83">
        <v>607</v>
      </c>
      <c r="Q614" s="94"/>
    </row>
    <row r="615" ht="14.25" spans="1:17">
      <c r="A615" s="83">
        <v>608</v>
      </c>
      <c r="B615" s="87" t="s">
        <v>1231</v>
      </c>
      <c r="C615" s="87" t="s">
        <v>1232</v>
      </c>
      <c r="D615" s="87">
        <v>0</v>
      </c>
      <c r="E615" s="87">
        <v>7</v>
      </c>
      <c r="F615" s="87">
        <v>2</v>
      </c>
      <c r="G615" s="87">
        <v>24.6</v>
      </c>
      <c r="H615" s="22">
        <v>5</v>
      </c>
      <c r="I615" s="87">
        <v>0</v>
      </c>
      <c r="J615" s="87">
        <v>0</v>
      </c>
      <c r="K615" s="87">
        <v>0</v>
      </c>
      <c r="L615" s="87">
        <v>0</v>
      </c>
      <c r="M615" s="86">
        <v>0.2</v>
      </c>
      <c r="N615" s="87">
        <v>0</v>
      </c>
      <c r="O615" s="84">
        <f t="shared" si="9"/>
        <v>38.8</v>
      </c>
      <c r="P615" s="83">
        <v>608</v>
      </c>
      <c r="Q615" s="94"/>
    </row>
    <row r="616" ht="14.25" spans="1:17">
      <c r="A616" s="83">
        <v>609</v>
      </c>
      <c r="B616" s="86" t="s">
        <v>1233</v>
      </c>
      <c r="C616" s="4" t="s">
        <v>1234</v>
      </c>
      <c r="D616" s="86">
        <v>0</v>
      </c>
      <c r="E616" s="86">
        <v>7.5</v>
      </c>
      <c r="F616" s="86">
        <v>2</v>
      </c>
      <c r="G616" s="86">
        <v>23.6</v>
      </c>
      <c r="H616" s="86">
        <v>5</v>
      </c>
      <c r="I616" s="86">
        <v>0</v>
      </c>
      <c r="J616" s="86">
        <v>0</v>
      </c>
      <c r="K616" s="86">
        <v>0</v>
      </c>
      <c r="L616" s="86">
        <v>0</v>
      </c>
      <c r="M616" s="86">
        <v>0.7</v>
      </c>
      <c r="N616" s="86">
        <v>0</v>
      </c>
      <c r="O616" s="84">
        <f t="shared" si="9"/>
        <v>38.8</v>
      </c>
      <c r="P616" s="83">
        <v>609</v>
      </c>
      <c r="Q616" s="94"/>
    </row>
    <row r="617" ht="14.25" spans="1:17">
      <c r="A617" s="83">
        <v>610</v>
      </c>
      <c r="B617" s="84" t="s">
        <v>1235</v>
      </c>
      <c r="C617" s="85" t="s">
        <v>1236</v>
      </c>
      <c r="D617" s="84">
        <v>0</v>
      </c>
      <c r="E617" s="84">
        <v>7</v>
      </c>
      <c r="F617" s="4">
        <v>2</v>
      </c>
      <c r="G617" s="84">
        <v>23.75</v>
      </c>
      <c r="H617" s="4">
        <v>5</v>
      </c>
      <c r="I617" s="84">
        <v>0.5</v>
      </c>
      <c r="J617" s="84">
        <v>0.5</v>
      </c>
      <c r="K617" s="84">
        <v>0</v>
      </c>
      <c r="L617" s="4">
        <v>0</v>
      </c>
      <c r="M617" s="84">
        <v>0</v>
      </c>
      <c r="N617" s="4">
        <v>0</v>
      </c>
      <c r="O617" s="84">
        <f t="shared" si="9"/>
        <v>38.75</v>
      </c>
      <c r="P617" s="83">
        <v>610</v>
      </c>
      <c r="Q617" s="94"/>
    </row>
    <row r="618" ht="14.25" spans="1:17">
      <c r="A618" s="83">
        <v>611</v>
      </c>
      <c r="B618" s="84" t="s">
        <v>1237</v>
      </c>
      <c r="C618" s="85" t="s">
        <v>1238</v>
      </c>
      <c r="D618" s="84">
        <v>0</v>
      </c>
      <c r="E618" s="84">
        <v>7</v>
      </c>
      <c r="F618" s="4">
        <v>2</v>
      </c>
      <c r="G618" s="88">
        <v>24.6</v>
      </c>
      <c r="H618" s="4">
        <v>5</v>
      </c>
      <c r="I618" s="84">
        <v>0</v>
      </c>
      <c r="J618" s="84">
        <v>0</v>
      </c>
      <c r="K618" s="84">
        <v>0</v>
      </c>
      <c r="L618" s="93">
        <v>0</v>
      </c>
      <c r="M618" s="84">
        <v>0</v>
      </c>
      <c r="N618" s="4">
        <v>0</v>
      </c>
      <c r="O618" s="84">
        <f t="shared" si="9"/>
        <v>38.6</v>
      </c>
      <c r="P618" s="83">
        <v>611</v>
      </c>
      <c r="Q618" s="94"/>
    </row>
    <row r="619" ht="14.25" spans="1:17">
      <c r="A619" s="83">
        <v>612</v>
      </c>
      <c r="B619" s="87" t="s">
        <v>1239</v>
      </c>
      <c r="C619" s="87" t="s">
        <v>1240</v>
      </c>
      <c r="D619" s="87">
        <v>0</v>
      </c>
      <c r="E619" s="87">
        <v>7</v>
      </c>
      <c r="F619" s="87">
        <v>2</v>
      </c>
      <c r="G619" s="87">
        <v>23.9</v>
      </c>
      <c r="H619" s="22">
        <v>5</v>
      </c>
      <c r="I619" s="87">
        <v>0</v>
      </c>
      <c r="J619" s="87">
        <v>0.5</v>
      </c>
      <c r="K619" s="87">
        <v>0</v>
      </c>
      <c r="L619" s="87">
        <v>0</v>
      </c>
      <c r="M619" s="83">
        <v>0</v>
      </c>
      <c r="N619" s="87">
        <v>0</v>
      </c>
      <c r="O619" s="84">
        <f t="shared" si="9"/>
        <v>38.4</v>
      </c>
      <c r="P619" s="83">
        <v>612</v>
      </c>
      <c r="Q619" s="94"/>
    </row>
    <row r="620" ht="14.25" spans="1:17">
      <c r="A620" s="83">
        <v>613</v>
      </c>
      <c r="B620" s="86" t="s">
        <v>1241</v>
      </c>
      <c r="C620" s="4" t="s">
        <v>1242</v>
      </c>
      <c r="D620" s="86">
        <v>0</v>
      </c>
      <c r="E620" s="86">
        <v>7</v>
      </c>
      <c r="F620" s="86">
        <v>2</v>
      </c>
      <c r="G620" s="86">
        <v>24.4</v>
      </c>
      <c r="H620" s="86">
        <v>5</v>
      </c>
      <c r="I620" s="86">
        <v>0</v>
      </c>
      <c r="J620" s="86">
        <v>0</v>
      </c>
      <c r="K620" s="86">
        <v>0</v>
      </c>
      <c r="L620" s="86">
        <v>0</v>
      </c>
      <c r="M620" s="86">
        <v>0</v>
      </c>
      <c r="N620" s="86">
        <v>0</v>
      </c>
      <c r="O620" s="84">
        <f t="shared" si="9"/>
        <v>38.4</v>
      </c>
      <c r="P620" s="83">
        <v>613</v>
      </c>
      <c r="Q620" s="94"/>
    </row>
    <row r="621" ht="14.25" spans="1:17">
      <c r="A621" s="83">
        <v>614</v>
      </c>
      <c r="B621" s="87" t="s">
        <v>1243</v>
      </c>
      <c r="C621" s="87" t="s">
        <v>1244</v>
      </c>
      <c r="D621" s="87">
        <v>0</v>
      </c>
      <c r="E621" s="87">
        <v>7</v>
      </c>
      <c r="F621" s="87">
        <v>2</v>
      </c>
      <c r="G621" s="87">
        <v>24.1</v>
      </c>
      <c r="H621" s="22">
        <v>5</v>
      </c>
      <c r="I621" s="87">
        <v>0</v>
      </c>
      <c r="J621" s="87">
        <v>0</v>
      </c>
      <c r="K621" s="87">
        <v>0</v>
      </c>
      <c r="L621" s="87">
        <v>0</v>
      </c>
      <c r="M621" s="87">
        <v>0.2</v>
      </c>
      <c r="N621" s="87">
        <v>0</v>
      </c>
      <c r="O621" s="84">
        <f t="shared" si="9"/>
        <v>38.3</v>
      </c>
      <c r="P621" s="83">
        <v>614</v>
      </c>
      <c r="Q621" s="94"/>
    </row>
    <row r="622" ht="14.25" spans="1:17">
      <c r="A622" s="83">
        <v>615</v>
      </c>
      <c r="B622" s="95" t="s">
        <v>1245</v>
      </c>
      <c r="C622" s="95" t="s">
        <v>1246</v>
      </c>
      <c r="D622" s="93">
        <v>0</v>
      </c>
      <c r="E622" s="84">
        <v>7</v>
      </c>
      <c r="F622" s="4">
        <v>2</v>
      </c>
      <c r="G622" s="89">
        <v>24</v>
      </c>
      <c r="H622" s="4">
        <v>5</v>
      </c>
      <c r="I622" s="93">
        <v>0.2</v>
      </c>
      <c r="J622" s="93">
        <v>0</v>
      </c>
      <c r="K622" s="93">
        <v>0</v>
      </c>
      <c r="L622" s="93">
        <v>0</v>
      </c>
      <c r="M622" s="93">
        <v>0</v>
      </c>
      <c r="N622" s="4">
        <v>0</v>
      </c>
      <c r="O622" s="84">
        <f t="shared" si="9"/>
        <v>38.2</v>
      </c>
      <c r="P622" s="83">
        <v>615</v>
      </c>
      <c r="Q622" s="94"/>
    </row>
    <row r="623" ht="14.25" spans="1:17">
      <c r="A623" s="83">
        <v>616</v>
      </c>
      <c r="B623" s="87" t="s">
        <v>1247</v>
      </c>
      <c r="C623" s="87" t="s">
        <v>1248</v>
      </c>
      <c r="D623" s="87">
        <v>0</v>
      </c>
      <c r="E623" s="87">
        <v>7</v>
      </c>
      <c r="F623" s="87">
        <v>2</v>
      </c>
      <c r="G623" s="87">
        <v>22.2</v>
      </c>
      <c r="H623" s="22">
        <v>5</v>
      </c>
      <c r="I623" s="87">
        <v>1</v>
      </c>
      <c r="J623" s="87">
        <v>0</v>
      </c>
      <c r="K623" s="87">
        <v>0</v>
      </c>
      <c r="L623" s="87">
        <v>0</v>
      </c>
      <c r="M623" s="87">
        <v>0.9</v>
      </c>
      <c r="N623" s="87">
        <v>0</v>
      </c>
      <c r="O623" s="84">
        <f t="shared" si="9"/>
        <v>38.1</v>
      </c>
      <c r="P623" s="83">
        <v>616</v>
      </c>
      <c r="Q623" s="94"/>
    </row>
    <row r="624" ht="14.25" spans="1:17">
      <c r="A624" s="83">
        <v>617</v>
      </c>
      <c r="B624" s="86" t="s">
        <v>1249</v>
      </c>
      <c r="C624" s="4" t="s">
        <v>1250</v>
      </c>
      <c r="D624" s="86">
        <v>0</v>
      </c>
      <c r="E624" s="86">
        <v>7</v>
      </c>
      <c r="F624" s="86">
        <v>2</v>
      </c>
      <c r="G624" s="86">
        <v>23.9</v>
      </c>
      <c r="H624" s="86">
        <v>5</v>
      </c>
      <c r="I624" s="86">
        <v>0</v>
      </c>
      <c r="J624" s="86">
        <v>0</v>
      </c>
      <c r="K624" s="86">
        <v>0</v>
      </c>
      <c r="L624" s="86">
        <v>0</v>
      </c>
      <c r="M624" s="86">
        <v>0.2</v>
      </c>
      <c r="N624" s="86">
        <v>0</v>
      </c>
      <c r="O624" s="84">
        <f t="shared" si="9"/>
        <v>38.1</v>
      </c>
      <c r="P624" s="83">
        <v>617</v>
      </c>
      <c r="Q624" s="94"/>
    </row>
    <row r="625" ht="14.25" spans="1:17">
      <c r="A625" s="83">
        <v>618</v>
      </c>
      <c r="B625" s="84" t="s">
        <v>1251</v>
      </c>
      <c r="C625" s="85" t="s">
        <v>1252</v>
      </c>
      <c r="D625" s="84">
        <v>0</v>
      </c>
      <c r="E625" s="84">
        <v>7</v>
      </c>
      <c r="F625" s="4">
        <v>2</v>
      </c>
      <c r="G625" s="84">
        <v>22.63</v>
      </c>
      <c r="H625" s="4">
        <v>5</v>
      </c>
      <c r="I625" s="84">
        <v>0.5</v>
      </c>
      <c r="J625" s="84">
        <v>0.5</v>
      </c>
      <c r="K625" s="84">
        <v>0</v>
      </c>
      <c r="L625" s="4">
        <v>0</v>
      </c>
      <c r="M625" s="84">
        <v>0.2</v>
      </c>
      <c r="N625" s="4">
        <v>0</v>
      </c>
      <c r="O625" s="84">
        <f t="shared" si="9"/>
        <v>37.83</v>
      </c>
      <c r="P625" s="83">
        <v>618</v>
      </c>
      <c r="Q625" s="94"/>
    </row>
    <row r="626" ht="14.25" spans="1:17">
      <c r="A626" s="83">
        <v>619</v>
      </c>
      <c r="B626" s="87" t="s">
        <v>1253</v>
      </c>
      <c r="C626" s="87" t="s">
        <v>1254</v>
      </c>
      <c r="D626" s="87">
        <v>0</v>
      </c>
      <c r="E626" s="87">
        <v>7</v>
      </c>
      <c r="F626" s="87">
        <v>2</v>
      </c>
      <c r="G626" s="87">
        <v>23.5</v>
      </c>
      <c r="H626" s="22">
        <v>5</v>
      </c>
      <c r="I626" s="87">
        <v>0</v>
      </c>
      <c r="J626" s="87">
        <v>0</v>
      </c>
      <c r="K626" s="87">
        <v>0</v>
      </c>
      <c r="L626" s="87">
        <v>0</v>
      </c>
      <c r="M626" s="83">
        <v>0</v>
      </c>
      <c r="N626" s="87">
        <v>0</v>
      </c>
      <c r="O626" s="84">
        <f t="shared" si="9"/>
        <v>37.5</v>
      </c>
      <c r="P626" s="83">
        <v>619</v>
      </c>
      <c r="Q626" s="94"/>
    </row>
    <row r="627" ht="14.25" spans="1:17">
      <c r="A627" s="83">
        <v>620</v>
      </c>
      <c r="B627" s="87" t="s">
        <v>1255</v>
      </c>
      <c r="C627" s="87" t="s">
        <v>1256</v>
      </c>
      <c r="D627" s="87">
        <v>0</v>
      </c>
      <c r="E627" s="87">
        <v>7</v>
      </c>
      <c r="F627" s="87">
        <v>2</v>
      </c>
      <c r="G627" s="87">
        <v>23.3</v>
      </c>
      <c r="H627" s="22">
        <v>5</v>
      </c>
      <c r="I627" s="87">
        <v>0</v>
      </c>
      <c r="J627" s="87">
        <v>0</v>
      </c>
      <c r="K627" s="87">
        <v>0</v>
      </c>
      <c r="L627" s="87">
        <v>0</v>
      </c>
      <c r="M627" s="87">
        <v>0.2</v>
      </c>
      <c r="N627" s="87">
        <v>0</v>
      </c>
      <c r="O627" s="84">
        <f t="shared" si="9"/>
        <v>37.5</v>
      </c>
      <c r="P627" s="83">
        <v>620</v>
      </c>
      <c r="Q627" s="94"/>
    </row>
    <row r="628" ht="14.25" spans="1:17">
      <c r="A628" s="83">
        <v>621</v>
      </c>
      <c r="B628" s="84" t="s">
        <v>1257</v>
      </c>
      <c r="C628" s="85" t="s">
        <v>1258</v>
      </c>
      <c r="D628" s="84">
        <v>0</v>
      </c>
      <c r="E628" s="84">
        <v>7</v>
      </c>
      <c r="F628" s="4">
        <v>2</v>
      </c>
      <c r="G628" s="88">
        <v>23.5</v>
      </c>
      <c r="H628" s="4">
        <v>5</v>
      </c>
      <c r="I628" s="84">
        <v>0</v>
      </c>
      <c r="J628" s="84">
        <v>0</v>
      </c>
      <c r="K628" s="84">
        <v>0</v>
      </c>
      <c r="L628" s="84">
        <v>0</v>
      </c>
      <c r="M628" s="84">
        <v>0</v>
      </c>
      <c r="N628" s="4">
        <v>0</v>
      </c>
      <c r="O628" s="84">
        <f t="shared" si="9"/>
        <v>37.5</v>
      </c>
      <c r="P628" s="83">
        <v>621</v>
      </c>
      <c r="Q628" s="94"/>
    </row>
    <row r="629" ht="14.25" spans="1:17">
      <c r="A629" s="83">
        <v>622</v>
      </c>
      <c r="B629" s="86" t="s">
        <v>1259</v>
      </c>
      <c r="C629" s="4" t="s">
        <v>1260</v>
      </c>
      <c r="D629" s="86">
        <v>0</v>
      </c>
      <c r="E629" s="86">
        <v>7</v>
      </c>
      <c r="F629" s="86">
        <v>2</v>
      </c>
      <c r="G629" s="86">
        <v>23</v>
      </c>
      <c r="H629" s="86">
        <v>5</v>
      </c>
      <c r="I629" s="86">
        <v>0</v>
      </c>
      <c r="J629" s="86">
        <v>0</v>
      </c>
      <c r="K629" s="86">
        <v>0</v>
      </c>
      <c r="L629" s="86">
        <v>0</v>
      </c>
      <c r="M629" s="86">
        <v>0.2</v>
      </c>
      <c r="N629" s="86">
        <v>0</v>
      </c>
      <c r="O629" s="84">
        <f t="shared" si="9"/>
        <v>37.2</v>
      </c>
      <c r="P629" s="83">
        <v>622</v>
      </c>
      <c r="Q629" s="94"/>
    </row>
    <row r="630" ht="14.25" spans="1:17">
      <c r="A630" s="83">
        <v>623</v>
      </c>
      <c r="B630" s="86" t="s">
        <v>1261</v>
      </c>
      <c r="C630" s="4" t="s">
        <v>1262</v>
      </c>
      <c r="D630" s="86">
        <v>0</v>
      </c>
      <c r="E630" s="86">
        <v>7.2</v>
      </c>
      <c r="F630" s="86">
        <v>2</v>
      </c>
      <c r="G630" s="86">
        <v>22.8</v>
      </c>
      <c r="H630" s="86">
        <v>5</v>
      </c>
      <c r="I630" s="86">
        <v>0</v>
      </c>
      <c r="J630" s="86">
        <v>0</v>
      </c>
      <c r="K630" s="86">
        <v>0</v>
      </c>
      <c r="L630" s="86">
        <v>0</v>
      </c>
      <c r="M630" s="86">
        <v>0.2</v>
      </c>
      <c r="N630" s="86">
        <v>0</v>
      </c>
      <c r="O630" s="84">
        <f t="shared" si="9"/>
        <v>37.2</v>
      </c>
      <c r="P630" s="83">
        <v>623</v>
      </c>
      <c r="Q630" s="94"/>
    </row>
    <row r="631" ht="14.25" spans="1:17">
      <c r="A631" s="83">
        <v>624</v>
      </c>
      <c r="B631" s="86" t="s">
        <v>1263</v>
      </c>
      <c r="C631" s="4" t="s">
        <v>1264</v>
      </c>
      <c r="D631" s="86">
        <v>0</v>
      </c>
      <c r="E631" s="86">
        <v>7</v>
      </c>
      <c r="F631" s="86">
        <v>2</v>
      </c>
      <c r="G631" s="86">
        <v>22.6</v>
      </c>
      <c r="H631" s="86">
        <v>5</v>
      </c>
      <c r="I631" s="86">
        <v>0</v>
      </c>
      <c r="J631" s="86">
        <v>0</v>
      </c>
      <c r="K631" s="86">
        <v>0</v>
      </c>
      <c r="L631" s="86">
        <v>0</v>
      </c>
      <c r="M631" s="86">
        <v>0.5</v>
      </c>
      <c r="N631" s="86">
        <v>0</v>
      </c>
      <c r="O631" s="84">
        <f t="shared" si="9"/>
        <v>37.1</v>
      </c>
      <c r="P631" s="83">
        <v>624</v>
      </c>
      <c r="Q631" s="94"/>
    </row>
    <row r="632" ht="14.25" spans="1:17">
      <c r="A632" s="83">
        <v>625</v>
      </c>
      <c r="B632" s="84" t="s">
        <v>1265</v>
      </c>
      <c r="C632" s="85" t="s">
        <v>1266</v>
      </c>
      <c r="D632" s="84">
        <v>0</v>
      </c>
      <c r="E632" s="84">
        <v>7</v>
      </c>
      <c r="F632" s="4">
        <v>2</v>
      </c>
      <c r="G632" s="84">
        <v>22.38</v>
      </c>
      <c r="H632" s="4">
        <v>5</v>
      </c>
      <c r="I632" s="84">
        <v>0.5</v>
      </c>
      <c r="J632" s="84">
        <v>0</v>
      </c>
      <c r="K632" s="84">
        <v>0</v>
      </c>
      <c r="L632" s="4">
        <v>0</v>
      </c>
      <c r="M632" s="84">
        <v>0</v>
      </c>
      <c r="N632" s="4">
        <v>0</v>
      </c>
      <c r="O632" s="84">
        <f t="shared" si="9"/>
        <v>36.88</v>
      </c>
      <c r="P632" s="83">
        <v>625</v>
      </c>
      <c r="Q632" s="94"/>
    </row>
    <row r="633" ht="14.25" spans="1:17">
      <c r="A633" s="83">
        <v>626</v>
      </c>
      <c r="B633" s="86" t="s">
        <v>1267</v>
      </c>
      <c r="C633" s="4" t="s">
        <v>1268</v>
      </c>
      <c r="D633" s="86">
        <v>0</v>
      </c>
      <c r="E633" s="86">
        <v>7.2</v>
      </c>
      <c r="F633" s="86">
        <v>2</v>
      </c>
      <c r="G633" s="86">
        <v>22.4</v>
      </c>
      <c r="H633" s="86">
        <v>5</v>
      </c>
      <c r="I633" s="86">
        <v>0</v>
      </c>
      <c r="J633" s="86">
        <v>0</v>
      </c>
      <c r="K633" s="86">
        <v>0</v>
      </c>
      <c r="L633" s="86">
        <v>0</v>
      </c>
      <c r="M633" s="86">
        <v>0</v>
      </c>
      <c r="N633" s="86">
        <v>0</v>
      </c>
      <c r="O633" s="84">
        <f t="shared" si="9"/>
        <v>36.6</v>
      </c>
      <c r="P633" s="83">
        <v>626</v>
      </c>
      <c r="Q633" s="94"/>
    </row>
    <row r="634" ht="14.25" spans="1:17">
      <c r="A634" s="83">
        <v>627</v>
      </c>
      <c r="B634" s="86" t="s">
        <v>1269</v>
      </c>
      <c r="C634" s="4" t="s">
        <v>1270</v>
      </c>
      <c r="D634" s="86">
        <v>0</v>
      </c>
      <c r="E634" s="86">
        <v>7</v>
      </c>
      <c r="F634" s="86">
        <v>2</v>
      </c>
      <c r="G634" s="86">
        <v>22.1</v>
      </c>
      <c r="H634" s="86">
        <v>5</v>
      </c>
      <c r="I634" s="86">
        <v>0</v>
      </c>
      <c r="J634" s="86">
        <v>0</v>
      </c>
      <c r="K634" s="86">
        <v>0</v>
      </c>
      <c r="L634" s="86">
        <v>0</v>
      </c>
      <c r="M634" s="86">
        <v>0</v>
      </c>
      <c r="N634" s="86">
        <v>0</v>
      </c>
      <c r="O634" s="84">
        <f t="shared" si="9"/>
        <v>36.1</v>
      </c>
      <c r="P634" s="83">
        <v>627</v>
      </c>
      <c r="Q634" s="94"/>
    </row>
    <row r="635" ht="14.25" spans="1:17">
      <c r="A635" s="83">
        <v>628</v>
      </c>
      <c r="B635" s="86" t="s">
        <v>1271</v>
      </c>
      <c r="C635" s="4" t="s">
        <v>1272</v>
      </c>
      <c r="D635" s="86">
        <v>0</v>
      </c>
      <c r="E635" s="86">
        <v>7</v>
      </c>
      <c r="F635" s="86">
        <v>2</v>
      </c>
      <c r="G635" s="86">
        <v>21.3</v>
      </c>
      <c r="H635" s="86">
        <v>5</v>
      </c>
      <c r="I635" s="86">
        <v>0</v>
      </c>
      <c r="J635" s="86">
        <v>0</v>
      </c>
      <c r="K635" s="86">
        <v>0</v>
      </c>
      <c r="L635" s="86">
        <v>0</v>
      </c>
      <c r="M635" s="86">
        <v>0.7</v>
      </c>
      <c r="N635" s="86">
        <v>0</v>
      </c>
      <c r="O635" s="84">
        <f t="shared" si="9"/>
        <v>36</v>
      </c>
      <c r="P635" s="83">
        <v>628</v>
      </c>
      <c r="Q635" s="94"/>
    </row>
    <row r="636" ht="14.25" spans="1:17">
      <c r="A636" s="83">
        <v>629</v>
      </c>
      <c r="B636" s="87" t="s">
        <v>1273</v>
      </c>
      <c r="C636" s="87" t="s">
        <v>1274</v>
      </c>
      <c r="D636" s="87">
        <v>0</v>
      </c>
      <c r="E636" s="87">
        <v>7</v>
      </c>
      <c r="F636" s="87">
        <v>2</v>
      </c>
      <c r="G636" s="87">
        <v>21.5</v>
      </c>
      <c r="H636" s="22">
        <v>5</v>
      </c>
      <c r="I636" s="87">
        <v>0</v>
      </c>
      <c r="J636" s="87">
        <v>0</v>
      </c>
      <c r="K636" s="87">
        <v>0</v>
      </c>
      <c r="L636" s="87">
        <v>0</v>
      </c>
      <c r="M636" s="86">
        <v>0.2</v>
      </c>
      <c r="N636" s="87">
        <v>0</v>
      </c>
      <c r="O636" s="84">
        <f t="shared" si="9"/>
        <v>35.7</v>
      </c>
      <c r="P636" s="83">
        <v>629</v>
      </c>
      <c r="Q636" s="94"/>
    </row>
    <row r="637" ht="14.25" spans="1:17">
      <c r="A637" s="83">
        <v>630</v>
      </c>
      <c r="B637" s="84" t="s">
        <v>1275</v>
      </c>
      <c r="C637" s="85" t="s">
        <v>1276</v>
      </c>
      <c r="D637" s="84">
        <v>0</v>
      </c>
      <c r="E637" s="84">
        <v>7</v>
      </c>
      <c r="F637" s="4">
        <v>2</v>
      </c>
      <c r="G637" s="88">
        <v>21.1</v>
      </c>
      <c r="H637" s="4">
        <v>5</v>
      </c>
      <c r="I637" s="84">
        <v>0.5</v>
      </c>
      <c r="J637" s="84">
        <v>0</v>
      </c>
      <c r="K637" s="84">
        <v>0</v>
      </c>
      <c r="L637" s="84">
        <v>0</v>
      </c>
      <c r="M637" s="84">
        <v>0</v>
      </c>
      <c r="N637" s="4">
        <v>0</v>
      </c>
      <c r="O637" s="84">
        <f t="shared" si="9"/>
        <v>35.6</v>
      </c>
      <c r="P637" s="83">
        <v>630</v>
      </c>
      <c r="Q637" s="94"/>
    </row>
    <row r="638" ht="14.25" spans="1:17">
      <c r="A638" s="83">
        <v>631</v>
      </c>
      <c r="B638" s="95" t="s">
        <v>1277</v>
      </c>
      <c r="C638" s="95" t="s">
        <v>1278</v>
      </c>
      <c r="D638" s="93">
        <v>0</v>
      </c>
      <c r="E638" s="84">
        <v>7</v>
      </c>
      <c r="F638" s="4">
        <v>2</v>
      </c>
      <c r="G638" s="89">
        <v>20.7</v>
      </c>
      <c r="H638" s="4">
        <v>5</v>
      </c>
      <c r="I638" s="93">
        <v>0</v>
      </c>
      <c r="J638" s="93">
        <v>0</v>
      </c>
      <c r="K638" s="93">
        <v>0</v>
      </c>
      <c r="L638" s="93">
        <v>0</v>
      </c>
      <c r="M638" s="93">
        <v>0</v>
      </c>
      <c r="N638" s="4">
        <v>0</v>
      </c>
      <c r="O638" s="84">
        <f t="shared" si="9"/>
        <v>34.7</v>
      </c>
      <c r="P638" s="83">
        <v>631</v>
      </c>
      <c r="Q638" s="94"/>
    </row>
    <row r="639" ht="14.25" spans="1:17">
      <c r="A639" s="83">
        <v>632</v>
      </c>
      <c r="B639" s="84" t="s">
        <v>1279</v>
      </c>
      <c r="C639" s="85" t="s">
        <v>1280</v>
      </c>
      <c r="D639" s="84">
        <v>0</v>
      </c>
      <c r="E639" s="84">
        <v>7</v>
      </c>
      <c r="F639" s="4">
        <v>2</v>
      </c>
      <c r="G639" s="89">
        <v>20.2</v>
      </c>
      <c r="H639" s="4">
        <v>5</v>
      </c>
      <c r="I639" s="84">
        <v>0</v>
      </c>
      <c r="J639" s="84">
        <v>0</v>
      </c>
      <c r="K639" s="84">
        <v>0</v>
      </c>
      <c r="L639" s="84">
        <v>0</v>
      </c>
      <c r="M639" s="84">
        <v>0</v>
      </c>
      <c r="N639" s="4">
        <v>0</v>
      </c>
      <c r="O639" s="84">
        <f t="shared" si="9"/>
        <v>34.2</v>
      </c>
      <c r="P639" s="83">
        <v>632</v>
      </c>
      <c r="Q639" s="94"/>
    </row>
    <row r="640" ht="14.25" spans="1:17">
      <c r="A640" s="83">
        <v>633</v>
      </c>
      <c r="B640" s="84" t="s">
        <v>1281</v>
      </c>
      <c r="C640" s="85" t="s">
        <v>1282</v>
      </c>
      <c r="D640" s="84">
        <v>0</v>
      </c>
      <c r="E640" s="84">
        <v>7</v>
      </c>
      <c r="F640" s="4">
        <v>2</v>
      </c>
      <c r="G640" s="89">
        <v>20.2</v>
      </c>
      <c r="H640" s="4">
        <v>5</v>
      </c>
      <c r="I640" s="84">
        <v>0</v>
      </c>
      <c r="J640" s="84">
        <v>0</v>
      </c>
      <c r="K640" s="84">
        <v>0</v>
      </c>
      <c r="L640" s="84">
        <v>0</v>
      </c>
      <c r="M640" s="84">
        <v>0</v>
      </c>
      <c r="N640" s="4">
        <v>0</v>
      </c>
      <c r="O640" s="84">
        <f t="shared" si="9"/>
        <v>34.2</v>
      </c>
      <c r="P640" s="83">
        <v>633</v>
      </c>
      <c r="Q640" s="94"/>
    </row>
    <row r="641" ht="14.25" spans="1:17">
      <c r="A641" s="83">
        <v>634</v>
      </c>
      <c r="B641" s="87" t="s">
        <v>1283</v>
      </c>
      <c r="C641" s="87" t="s">
        <v>1284</v>
      </c>
      <c r="D641" s="87">
        <v>0</v>
      </c>
      <c r="E641" s="87">
        <v>7</v>
      </c>
      <c r="F641" s="87">
        <v>2</v>
      </c>
      <c r="G641" s="87">
        <v>19.4</v>
      </c>
      <c r="H641" s="22">
        <v>5</v>
      </c>
      <c r="I641" s="87">
        <v>0</v>
      </c>
      <c r="J641" s="87">
        <v>0</v>
      </c>
      <c r="K641" s="87">
        <v>0</v>
      </c>
      <c r="L641" s="87">
        <v>0</v>
      </c>
      <c r="M641" s="87">
        <v>0.7</v>
      </c>
      <c r="N641" s="87">
        <v>0</v>
      </c>
      <c r="O641" s="84">
        <f t="shared" si="9"/>
        <v>34.1</v>
      </c>
      <c r="P641" s="83">
        <v>634</v>
      </c>
      <c r="Q641" s="94"/>
    </row>
    <row r="642" ht="14.25" spans="1:17">
      <c r="A642" s="83">
        <v>635</v>
      </c>
      <c r="B642" s="84" t="s">
        <v>1285</v>
      </c>
      <c r="C642" s="85" t="s">
        <v>1286</v>
      </c>
      <c r="D642" s="84">
        <v>0</v>
      </c>
      <c r="E642" s="84">
        <v>7</v>
      </c>
      <c r="F642" s="4">
        <v>2</v>
      </c>
      <c r="G642" s="88">
        <v>19.6</v>
      </c>
      <c r="H642" s="4">
        <v>5</v>
      </c>
      <c r="I642" s="84">
        <v>0.5</v>
      </c>
      <c r="J642" s="84">
        <v>0</v>
      </c>
      <c r="K642" s="84">
        <v>0</v>
      </c>
      <c r="L642" s="84">
        <v>0</v>
      </c>
      <c r="M642" s="84">
        <v>0</v>
      </c>
      <c r="N642" s="4">
        <v>0</v>
      </c>
      <c r="O642" s="84">
        <f t="shared" si="9"/>
        <v>34.1</v>
      </c>
      <c r="P642" s="83">
        <v>635</v>
      </c>
      <c r="Q642" s="94"/>
    </row>
    <row r="643" ht="14.25" spans="1:17">
      <c r="A643" s="83">
        <v>636</v>
      </c>
      <c r="B643" s="86" t="s">
        <v>1287</v>
      </c>
      <c r="C643" s="4" t="s">
        <v>1288</v>
      </c>
      <c r="D643" s="86">
        <v>0</v>
      </c>
      <c r="E643" s="86">
        <v>7</v>
      </c>
      <c r="F643" s="86">
        <v>2</v>
      </c>
      <c r="G643" s="86">
        <v>17.6</v>
      </c>
      <c r="H643" s="86">
        <v>5</v>
      </c>
      <c r="I643" s="86">
        <v>0</v>
      </c>
      <c r="J643" s="86">
        <v>0</v>
      </c>
      <c r="K643" s="86">
        <v>0</v>
      </c>
      <c r="L643" s="86">
        <v>0</v>
      </c>
      <c r="M643" s="86">
        <v>2.5</v>
      </c>
      <c r="N643" s="86">
        <v>0</v>
      </c>
      <c r="O643" s="84">
        <f t="shared" si="9"/>
        <v>34.1</v>
      </c>
      <c r="P643" s="83">
        <v>636</v>
      </c>
      <c r="Q643" s="94"/>
    </row>
    <row r="644" ht="14.25" spans="1:17">
      <c r="A644" s="83">
        <v>637</v>
      </c>
      <c r="B644" s="86" t="s">
        <v>1289</v>
      </c>
      <c r="C644" s="4" t="s">
        <v>1290</v>
      </c>
      <c r="D644" s="86">
        <v>1</v>
      </c>
      <c r="E644" s="86">
        <v>7.5</v>
      </c>
      <c r="F644" s="86">
        <v>2</v>
      </c>
      <c r="G644" s="86">
        <v>18</v>
      </c>
      <c r="H644" s="86">
        <v>5</v>
      </c>
      <c r="I644" s="86">
        <v>0</v>
      </c>
      <c r="J644" s="86">
        <v>0</v>
      </c>
      <c r="K644" s="86">
        <v>0</v>
      </c>
      <c r="L644" s="86">
        <v>0</v>
      </c>
      <c r="M644" s="86">
        <v>0.5</v>
      </c>
      <c r="N644" s="86">
        <v>0</v>
      </c>
      <c r="O644" s="84">
        <f t="shared" si="9"/>
        <v>34</v>
      </c>
      <c r="P644" s="83">
        <v>637</v>
      </c>
      <c r="Q644" s="94"/>
    </row>
    <row r="645" ht="14.25" spans="1:17">
      <c r="A645" s="83">
        <v>638</v>
      </c>
      <c r="B645" s="95" t="s">
        <v>1291</v>
      </c>
      <c r="C645" s="95" t="s">
        <v>1292</v>
      </c>
      <c r="D645" s="93">
        <v>0</v>
      </c>
      <c r="E645" s="84">
        <v>7</v>
      </c>
      <c r="F645" s="4">
        <v>2</v>
      </c>
      <c r="G645" s="89">
        <v>19.9</v>
      </c>
      <c r="H645" s="4">
        <v>5</v>
      </c>
      <c r="I645" s="93">
        <v>0</v>
      </c>
      <c r="J645" s="93">
        <v>0</v>
      </c>
      <c r="K645" s="93">
        <v>0</v>
      </c>
      <c r="L645" s="93">
        <v>0</v>
      </c>
      <c r="M645" s="93">
        <v>0</v>
      </c>
      <c r="N645" s="4">
        <v>0</v>
      </c>
      <c r="O645" s="84">
        <f t="shared" si="9"/>
        <v>33.9</v>
      </c>
      <c r="P645" s="83">
        <v>638</v>
      </c>
      <c r="Q645" s="94"/>
    </row>
    <row r="646" ht="14.25" spans="1:17">
      <c r="A646" s="83">
        <v>639</v>
      </c>
      <c r="B646" s="86" t="s">
        <v>1293</v>
      </c>
      <c r="C646" s="4" t="s">
        <v>1294</v>
      </c>
      <c r="D646" s="86">
        <v>0</v>
      </c>
      <c r="E646" s="86">
        <v>7</v>
      </c>
      <c r="F646" s="86">
        <v>2</v>
      </c>
      <c r="G646" s="86">
        <v>19.8</v>
      </c>
      <c r="H646" s="86">
        <v>5</v>
      </c>
      <c r="I646" s="86">
        <v>0</v>
      </c>
      <c r="J646" s="86">
        <v>0</v>
      </c>
      <c r="K646" s="86">
        <v>0</v>
      </c>
      <c r="L646" s="86">
        <v>0</v>
      </c>
      <c r="M646" s="86">
        <v>0</v>
      </c>
      <c r="N646" s="86">
        <v>0</v>
      </c>
      <c r="O646" s="84">
        <f t="shared" si="9"/>
        <v>33.8</v>
      </c>
      <c r="P646" s="83">
        <v>639</v>
      </c>
      <c r="Q646" s="94"/>
    </row>
    <row r="647" ht="14.25" spans="1:17">
      <c r="A647" s="83">
        <v>640</v>
      </c>
      <c r="B647" s="86" t="s">
        <v>1295</v>
      </c>
      <c r="C647" s="4" t="s">
        <v>1296</v>
      </c>
      <c r="D647" s="86">
        <v>0</v>
      </c>
      <c r="E647" s="86">
        <v>7</v>
      </c>
      <c r="F647" s="86">
        <v>2</v>
      </c>
      <c r="G647" s="86">
        <v>19.4</v>
      </c>
      <c r="H647" s="86">
        <v>5</v>
      </c>
      <c r="I647" s="86">
        <v>0</v>
      </c>
      <c r="J647" s="86">
        <v>0</v>
      </c>
      <c r="K647" s="86">
        <v>0</v>
      </c>
      <c r="L647" s="86">
        <v>0</v>
      </c>
      <c r="M647" s="86">
        <v>0.2</v>
      </c>
      <c r="N647" s="86">
        <v>0</v>
      </c>
      <c r="O647" s="84">
        <f t="shared" si="9"/>
        <v>33.6</v>
      </c>
      <c r="P647" s="83">
        <v>640</v>
      </c>
      <c r="Q647" s="94"/>
    </row>
    <row r="648" ht="14.25" spans="1:17">
      <c r="A648" s="83">
        <v>641</v>
      </c>
      <c r="B648" s="87" t="s">
        <v>1297</v>
      </c>
      <c r="C648" s="87" t="s">
        <v>1298</v>
      </c>
      <c r="D648" s="87">
        <v>0</v>
      </c>
      <c r="E648" s="87">
        <v>7</v>
      </c>
      <c r="F648" s="87">
        <v>2</v>
      </c>
      <c r="G648" s="87">
        <v>19.3</v>
      </c>
      <c r="H648" s="22">
        <v>5</v>
      </c>
      <c r="I648" s="87">
        <v>0</v>
      </c>
      <c r="J648" s="87">
        <v>0</v>
      </c>
      <c r="K648" s="87">
        <v>0</v>
      </c>
      <c r="L648" s="87">
        <v>0</v>
      </c>
      <c r="M648" s="86">
        <v>0</v>
      </c>
      <c r="N648" s="87">
        <v>0</v>
      </c>
      <c r="O648" s="84">
        <f t="shared" ref="O648:O668" si="10">SUM(D648:N648)</f>
        <v>33.3</v>
      </c>
      <c r="P648" s="83">
        <v>641</v>
      </c>
      <c r="Q648" s="94"/>
    </row>
    <row r="649" ht="14.25" spans="1:17">
      <c r="A649" s="83">
        <v>642</v>
      </c>
      <c r="B649" s="86" t="s">
        <v>1299</v>
      </c>
      <c r="C649" s="4" t="s">
        <v>1300</v>
      </c>
      <c r="D649" s="86">
        <v>0</v>
      </c>
      <c r="E649" s="86">
        <v>7</v>
      </c>
      <c r="F649" s="86">
        <v>2</v>
      </c>
      <c r="G649" s="86">
        <v>15.8</v>
      </c>
      <c r="H649" s="86">
        <v>5</v>
      </c>
      <c r="I649" s="86">
        <v>2</v>
      </c>
      <c r="J649" s="86">
        <v>0</v>
      </c>
      <c r="K649" s="86">
        <v>0</v>
      </c>
      <c r="L649" s="86">
        <v>0</v>
      </c>
      <c r="M649" s="86">
        <v>1.5</v>
      </c>
      <c r="N649" s="86">
        <v>0</v>
      </c>
      <c r="O649" s="84">
        <f t="shared" si="10"/>
        <v>33.3</v>
      </c>
      <c r="P649" s="83">
        <v>642</v>
      </c>
      <c r="Q649" s="94"/>
    </row>
    <row r="650" ht="14.25" spans="1:17">
      <c r="A650" s="83">
        <v>643</v>
      </c>
      <c r="B650" s="86" t="s">
        <v>1301</v>
      </c>
      <c r="C650" s="4" t="s">
        <v>1302</v>
      </c>
      <c r="D650" s="86">
        <v>0</v>
      </c>
      <c r="E650" s="86">
        <v>7</v>
      </c>
      <c r="F650" s="86">
        <v>2</v>
      </c>
      <c r="G650" s="86">
        <v>19.2</v>
      </c>
      <c r="H650" s="86">
        <v>5</v>
      </c>
      <c r="I650" s="86">
        <v>0</v>
      </c>
      <c r="J650" s="86">
        <v>0</v>
      </c>
      <c r="K650" s="86">
        <v>0</v>
      </c>
      <c r="L650" s="86">
        <v>0</v>
      </c>
      <c r="M650" s="86">
        <v>0</v>
      </c>
      <c r="N650" s="86">
        <v>0</v>
      </c>
      <c r="O650" s="84">
        <f t="shared" si="10"/>
        <v>33.2</v>
      </c>
      <c r="P650" s="83">
        <v>643</v>
      </c>
      <c r="Q650" s="94"/>
    </row>
    <row r="651" ht="14.25" spans="1:17">
      <c r="A651" s="83">
        <v>644</v>
      </c>
      <c r="B651" s="86" t="s">
        <v>1303</v>
      </c>
      <c r="C651" s="4" t="s">
        <v>1304</v>
      </c>
      <c r="D651" s="86">
        <v>0</v>
      </c>
      <c r="E651" s="86">
        <v>7</v>
      </c>
      <c r="F651" s="86">
        <v>2</v>
      </c>
      <c r="G651" s="86">
        <v>18.9</v>
      </c>
      <c r="H651" s="86">
        <v>5</v>
      </c>
      <c r="I651" s="86">
        <v>0</v>
      </c>
      <c r="J651" s="86">
        <v>0</v>
      </c>
      <c r="K651" s="86">
        <v>0</v>
      </c>
      <c r="L651" s="86">
        <v>0</v>
      </c>
      <c r="M651" s="86">
        <v>0</v>
      </c>
      <c r="N651" s="86">
        <v>0</v>
      </c>
      <c r="O651" s="84">
        <f t="shared" si="10"/>
        <v>32.9</v>
      </c>
      <c r="P651" s="83">
        <v>644</v>
      </c>
      <c r="Q651" s="94"/>
    </row>
    <row r="652" ht="14.25" spans="1:17">
      <c r="A652" s="83">
        <v>645</v>
      </c>
      <c r="B652" s="84" t="s">
        <v>1305</v>
      </c>
      <c r="C652" s="85" t="s">
        <v>1306</v>
      </c>
      <c r="D652" s="84">
        <v>0</v>
      </c>
      <c r="E652" s="84">
        <v>7</v>
      </c>
      <c r="F652" s="4">
        <v>2</v>
      </c>
      <c r="G652" s="88">
        <v>18.2</v>
      </c>
      <c r="H652" s="4">
        <v>5</v>
      </c>
      <c r="I652" s="84">
        <v>0.5</v>
      </c>
      <c r="J652" s="84">
        <v>0</v>
      </c>
      <c r="K652" s="84">
        <v>0</v>
      </c>
      <c r="L652" s="84">
        <v>0</v>
      </c>
      <c r="M652" s="84">
        <v>0</v>
      </c>
      <c r="N652" s="4">
        <v>0</v>
      </c>
      <c r="O652" s="84">
        <f t="shared" si="10"/>
        <v>32.7</v>
      </c>
      <c r="P652" s="83">
        <v>645</v>
      </c>
      <c r="Q652" s="94"/>
    </row>
    <row r="653" ht="14.25" spans="1:17">
      <c r="A653" s="83">
        <v>646</v>
      </c>
      <c r="B653" s="86" t="s">
        <v>1307</v>
      </c>
      <c r="C653" s="4" t="s">
        <v>1308</v>
      </c>
      <c r="D653" s="86">
        <v>1</v>
      </c>
      <c r="E653" s="86">
        <v>7</v>
      </c>
      <c r="F653" s="86">
        <v>2</v>
      </c>
      <c r="G653" s="86">
        <v>17.2</v>
      </c>
      <c r="H653" s="86">
        <v>5</v>
      </c>
      <c r="I653" s="86">
        <v>0</v>
      </c>
      <c r="J653" s="86">
        <v>0</v>
      </c>
      <c r="K653" s="86">
        <v>0</v>
      </c>
      <c r="L653" s="86">
        <v>0</v>
      </c>
      <c r="M653" s="86">
        <v>0.5</v>
      </c>
      <c r="N653" s="86">
        <v>0</v>
      </c>
      <c r="O653" s="84">
        <f t="shared" si="10"/>
        <v>32.7</v>
      </c>
      <c r="P653" s="83">
        <v>646</v>
      </c>
      <c r="Q653" s="94"/>
    </row>
    <row r="654" ht="14.25" spans="1:17">
      <c r="A654" s="83">
        <v>647</v>
      </c>
      <c r="B654" s="86" t="s">
        <v>1309</v>
      </c>
      <c r="C654" s="4" t="s">
        <v>1310</v>
      </c>
      <c r="D654" s="86">
        <v>0</v>
      </c>
      <c r="E654" s="86">
        <v>7.5</v>
      </c>
      <c r="F654" s="86">
        <v>2</v>
      </c>
      <c r="G654" s="86">
        <v>17.6</v>
      </c>
      <c r="H654" s="86">
        <v>5</v>
      </c>
      <c r="I654" s="86">
        <v>0</v>
      </c>
      <c r="J654" s="86">
        <v>0</v>
      </c>
      <c r="K654" s="86">
        <v>0</v>
      </c>
      <c r="L654" s="86">
        <v>0</v>
      </c>
      <c r="M654" s="86">
        <v>0.5</v>
      </c>
      <c r="N654" s="86">
        <v>0</v>
      </c>
      <c r="O654" s="84">
        <f t="shared" si="10"/>
        <v>32.6</v>
      </c>
      <c r="P654" s="83">
        <v>647</v>
      </c>
      <c r="Q654" s="94"/>
    </row>
    <row r="655" ht="14.25" spans="1:17">
      <c r="A655" s="83">
        <v>648</v>
      </c>
      <c r="B655" s="86" t="s">
        <v>1311</v>
      </c>
      <c r="C655" s="4" t="s">
        <v>1312</v>
      </c>
      <c r="D655" s="86">
        <v>0</v>
      </c>
      <c r="E655" s="86">
        <v>7</v>
      </c>
      <c r="F655" s="86">
        <v>2</v>
      </c>
      <c r="G655" s="86">
        <v>18.5</v>
      </c>
      <c r="H655" s="86">
        <v>5</v>
      </c>
      <c r="I655" s="86">
        <v>0</v>
      </c>
      <c r="J655" s="86">
        <v>0</v>
      </c>
      <c r="K655" s="86">
        <v>0</v>
      </c>
      <c r="L655" s="86">
        <v>0</v>
      </c>
      <c r="M655" s="86">
        <v>0</v>
      </c>
      <c r="N655" s="86">
        <v>0</v>
      </c>
      <c r="O655" s="84">
        <f t="shared" si="10"/>
        <v>32.5</v>
      </c>
      <c r="P655" s="83">
        <v>648</v>
      </c>
      <c r="Q655" s="94"/>
    </row>
    <row r="656" ht="14.25" spans="1:17">
      <c r="A656" s="83">
        <v>649</v>
      </c>
      <c r="B656" s="87" t="s">
        <v>1313</v>
      </c>
      <c r="C656" s="87" t="s">
        <v>1314</v>
      </c>
      <c r="D656" s="87">
        <v>0</v>
      </c>
      <c r="E656" s="87">
        <v>7</v>
      </c>
      <c r="F656" s="87">
        <v>2</v>
      </c>
      <c r="G656" s="87">
        <v>18.1</v>
      </c>
      <c r="H656" s="22">
        <v>5</v>
      </c>
      <c r="I656" s="87">
        <v>0</v>
      </c>
      <c r="J656" s="87">
        <v>0</v>
      </c>
      <c r="K656" s="87">
        <v>0</v>
      </c>
      <c r="L656" s="87">
        <v>0</v>
      </c>
      <c r="M656" s="87">
        <v>0</v>
      </c>
      <c r="N656" s="87">
        <v>0</v>
      </c>
      <c r="O656" s="84">
        <f t="shared" si="10"/>
        <v>32.1</v>
      </c>
      <c r="P656" s="83">
        <v>649</v>
      </c>
      <c r="Q656" s="94"/>
    </row>
    <row r="657" ht="14.25" spans="1:17">
      <c r="A657" s="83">
        <v>650</v>
      </c>
      <c r="B657" s="95" t="s">
        <v>1315</v>
      </c>
      <c r="C657" s="95" t="s">
        <v>1316</v>
      </c>
      <c r="D657" s="93">
        <v>0</v>
      </c>
      <c r="E657" s="84">
        <v>7</v>
      </c>
      <c r="F657" s="4">
        <v>2</v>
      </c>
      <c r="G657" s="89">
        <v>17.7</v>
      </c>
      <c r="H657" s="4">
        <v>5</v>
      </c>
      <c r="I657" s="93">
        <v>0</v>
      </c>
      <c r="J657" s="93">
        <v>0</v>
      </c>
      <c r="K657" s="93">
        <v>0</v>
      </c>
      <c r="L657" s="93">
        <v>0</v>
      </c>
      <c r="M657" s="93">
        <v>0</v>
      </c>
      <c r="N657" s="4">
        <v>0</v>
      </c>
      <c r="O657" s="84">
        <f t="shared" si="10"/>
        <v>31.7</v>
      </c>
      <c r="P657" s="83">
        <v>650</v>
      </c>
      <c r="Q657" s="94"/>
    </row>
    <row r="658" ht="14.25" spans="1:17">
      <c r="A658" s="83">
        <v>651</v>
      </c>
      <c r="B658" s="86" t="s">
        <v>1317</v>
      </c>
      <c r="C658" s="4" t="s">
        <v>1318</v>
      </c>
      <c r="D658" s="86">
        <v>0</v>
      </c>
      <c r="E658" s="86">
        <v>7.2</v>
      </c>
      <c r="F658" s="86">
        <v>2</v>
      </c>
      <c r="G658" s="86">
        <v>17.3</v>
      </c>
      <c r="H658" s="86">
        <v>5</v>
      </c>
      <c r="I658" s="86">
        <v>0</v>
      </c>
      <c r="J658" s="86">
        <v>0</v>
      </c>
      <c r="K658" s="86">
        <v>0</v>
      </c>
      <c r="L658" s="86">
        <v>0</v>
      </c>
      <c r="M658" s="86">
        <v>0</v>
      </c>
      <c r="N658" s="86">
        <v>0</v>
      </c>
      <c r="O658" s="84">
        <f t="shared" si="10"/>
        <v>31.5</v>
      </c>
      <c r="P658" s="83">
        <v>651</v>
      </c>
      <c r="Q658" s="94"/>
    </row>
    <row r="659" ht="14.25" spans="1:17">
      <c r="A659" s="83">
        <v>652</v>
      </c>
      <c r="B659" s="86" t="s">
        <v>1319</v>
      </c>
      <c r="C659" s="4" t="s">
        <v>1320</v>
      </c>
      <c r="D659" s="86">
        <v>0</v>
      </c>
      <c r="E659" s="86">
        <v>7.2</v>
      </c>
      <c r="F659" s="86">
        <v>2</v>
      </c>
      <c r="G659" s="86">
        <v>15.4</v>
      </c>
      <c r="H659" s="86">
        <v>5</v>
      </c>
      <c r="I659" s="86">
        <v>0</v>
      </c>
      <c r="J659" s="86">
        <v>0</v>
      </c>
      <c r="K659" s="86">
        <v>0</v>
      </c>
      <c r="L659" s="86">
        <v>0</v>
      </c>
      <c r="M659" s="86">
        <v>0</v>
      </c>
      <c r="N659" s="86">
        <v>0</v>
      </c>
      <c r="O659" s="84">
        <f t="shared" si="10"/>
        <v>29.6</v>
      </c>
      <c r="P659" s="83">
        <v>652</v>
      </c>
      <c r="Q659" s="94"/>
    </row>
    <row r="660" ht="14.25" spans="1:17">
      <c r="A660" s="83">
        <v>653</v>
      </c>
      <c r="B660" s="84" t="s">
        <v>1321</v>
      </c>
      <c r="C660" s="85" t="s">
        <v>1322</v>
      </c>
      <c r="D660" s="84">
        <v>0</v>
      </c>
      <c r="E660" s="84">
        <v>7</v>
      </c>
      <c r="F660" s="4">
        <v>2</v>
      </c>
      <c r="G660" s="89">
        <v>15.4</v>
      </c>
      <c r="H660" s="4">
        <v>5</v>
      </c>
      <c r="I660" s="84">
        <v>0</v>
      </c>
      <c r="J660" s="84">
        <v>0</v>
      </c>
      <c r="K660" s="84">
        <v>0</v>
      </c>
      <c r="L660" s="84">
        <v>0</v>
      </c>
      <c r="M660" s="84">
        <v>0</v>
      </c>
      <c r="N660" s="4">
        <v>0</v>
      </c>
      <c r="O660" s="84">
        <f t="shared" si="10"/>
        <v>29.4</v>
      </c>
      <c r="P660" s="83">
        <v>653</v>
      </c>
      <c r="Q660" s="94"/>
    </row>
    <row r="661" ht="14.25" spans="1:17">
      <c r="A661" s="83">
        <v>654</v>
      </c>
      <c r="B661" s="86" t="s">
        <v>1323</v>
      </c>
      <c r="C661" s="4" t="s">
        <v>1324</v>
      </c>
      <c r="D661" s="86">
        <v>0</v>
      </c>
      <c r="E661" s="86">
        <v>7</v>
      </c>
      <c r="F661" s="86">
        <v>2</v>
      </c>
      <c r="G661" s="86">
        <v>14.6</v>
      </c>
      <c r="H661" s="86">
        <v>5</v>
      </c>
      <c r="I661" s="86">
        <v>0</v>
      </c>
      <c r="J661" s="86">
        <v>0</v>
      </c>
      <c r="K661" s="86">
        <v>0</v>
      </c>
      <c r="L661" s="86">
        <v>0</v>
      </c>
      <c r="M661" s="86">
        <v>0.2</v>
      </c>
      <c r="N661" s="86">
        <v>0</v>
      </c>
      <c r="O661" s="84">
        <f t="shared" si="10"/>
        <v>28.8</v>
      </c>
      <c r="P661" s="83">
        <v>654</v>
      </c>
      <c r="Q661" s="94"/>
    </row>
    <row r="662" ht="14.25" spans="1:17">
      <c r="A662" s="83">
        <v>655</v>
      </c>
      <c r="B662" s="86" t="s">
        <v>1325</v>
      </c>
      <c r="C662" s="4" t="s">
        <v>1326</v>
      </c>
      <c r="D662" s="86">
        <v>0</v>
      </c>
      <c r="E662" s="86">
        <v>7</v>
      </c>
      <c r="F662" s="86">
        <v>2</v>
      </c>
      <c r="G662" s="86">
        <v>14.2</v>
      </c>
      <c r="H662" s="86">
        <v>5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O662" s="84">
        <f t="shared" si="10"/>
        <v>28.2</v>
      </c>
      <c r="P662" s="83">
        <v>655</v>
      </c>
      <c r="Q662" s="94"/>
    </row>
    <row r="663" ht="14.25" spans="1:17">
      <c r="A663" s="83">
        <v>656</v>
      </c>
      <c r="B663" s="86" t="s">
        <v>1327</v>
      </c>
      <c r="C663" s="4" t="s">
        <v>1328</v>
      </c>
      <c r="D663" s="86">
        <v>0</v>
      </c>
      <c r="E663" s="86">
        <v>7</v>
      </c>
      <c r="F663" s="86">
        <v>2</v>
      </c>
      <c r="G663" s="86">
        <v>11.8</v>
      </c>
      <c r="H663" s="86">
        <v>5</v>
      </c>
      <c r="I663" s="86">
        <v>0</v>
      </c>
      <c r="J663" s="86">
        <v>0</v>
      </c>
      <c r="K663" s="86">
        <v>0</v>
      </c>
      <c r="L663" s="86">
        <v>0</v>
      </c>
      <c r="M663" s="86">
        <v>0</v>
      </c>
      <c r="N663" s="86">
        <v>0</v>
      </c>
      <c r="O663" s="84">
        <f t="shared" si="10"/>
        <v>25.8</v>
      </c>
      <c r="P663" s="83">
        <v>656</v>
      </c>
      <c r="Q663" s="94"/>
    </row>
    <row r="664" ht="14.25" spans="1:17">
      <c r="A664" s="83">
        <v>657</v>
      </c>
      <c r="B664" s="86" t="s">
        <v>1329</v>
      </c>
      <c r="C664" s="4" t="s">
        <v>1330</v>
      </c>
      <c r="D664" s="86">
        <v>0</v>
      </c>
      <c r="E664" s="86">
        <v>7</v>
      </c>
      <c r="F664" s="86">
        <v>2</v>
      </c>
      <c r="G664" s="86">
        <v>11.3</v>
      </c>
      <c r="H664" s="86">
        <v>5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O664" s="84">
        <f t="shared" si="10"/>
        <v>25.3</v>
      </c>
      <c r="P664" s="83">
        <v>657</v>
      </c>
      <c r="Q664" s="94"/>
    </row>
    <row r="665" ht="14.25" spans="1:17">
      <c r="A665" s="83">
        <v>658</v>
      </c>
      <c r="B665" s="86" t="s">
        <v>1331</v>
      </c>
      <c r="C665" s="4" t="s">
        <v>1332</v>
      </c>
      <c r="D665" s="86">
        <v>0</v>
      </c>
      <c r="E665" s="86">
        <v>7</v>
      </c>
      <c r="F665" s="86">
        <v>2</v>
      </c>
      <c r="G665" s="86">
        <v>9.4</v>
      </c>
      <c r="H665" s="86">
        <v>5</v>
      </c>
      <c r="I665" s="86">
        <v>0</v>
      </c>
      <c r="J665" s="86">
        <v>0</v>
      </c>
      <c r="K665" s="86">
        <v>0</v>
      </c>
      <c r="L665" s="86">
        <v>0</v>
      </c>
      <c r="M665" s="86">
        <v>0</v>
      </c>
      <c r="N665" s="86">
        <v>0</v>
      </c>
      <c r="O665" s="84">
        <f t="shared" si="10"/>
        <v>23.4</v>
      </c>
      <c r="P665" s="83">
        <v>658</v>
      </c>
      <c r="Q665" s="94"/>
    </row>
    <row r="666" ht="14.25" spans="1:17">
      <c r="A666" s="83">
        <v>659</v>
      </c>
      <c r="B666" s="99" t="s">
        <v>1333</v>
      </c>
      <c r="C666" s="97" t="s">
        <v>1334</v>
      </c>
      <c r="D666" s="87">
        <v>0</v>
      </c>
      <c r="E666" s="87">
        <v>7</v>
      </c>
      <c r="F666" s="87">
        <v>2</v>
      </c>
      <c r="G666" s="83">
        <v>8.2</v>
      </c>
      <c r="H666" s="83">
        <v>5</v>
      </c>
      <c r="I666" s="87">
        <v>0</v>
      </c>
      <c r="J666" s="87">
        <v>0</v>
      </c>
      <c r="K666" s="87">
        <v>0</v>
      </c>
      <c r="L666" s="87">
        <v>0</v>
      </c>
      <c r="M666" s="83">
        <v>0.2</v>
      </c>
      <c r="N666" s="87">
        <v>0</v>
      </c>
      <c r="O666" s="84">
        <f t="shared" si="10"/>
        <v>22.4</v>
      </c>
      <c r="P666" s="83">
        <v>659</v>
      </c>
      <c r="Q666" s="94"/>
    </row>
    <row r="667" ht="14.25" spans="1:17">
      <c r="A667" s="83">
        <v>660</v>
      </c>
      <c r="B667" s="84">
        <v>13111062</v>
      </c>
      <c r="C667" s="91" t="s">
        <v>1335</v>
      </c>
      <c r="D667" s="84">
        <v>0</v>
      </c>
      <c r="E667" s="84">
        <v>7</v>
      </c>
      <c r="F667" s="4">
        <v>2</v>
      </c>
      <c r="G667" s="98">
        <v>3.6</v>
      </c>
      <c r="H667" s="4">
        <v>5</v>
      </c>
      <c r="I667" s="84">
        <v>0</v>
      </c>
      <c r="J667" s="84">
        <v>0</v>
      </c>
      <c r="K667" s="84">
        <v>0</v>
      </c>
      <c r="L667" s="84">
        <v>0</v>
      </c>
      <c r="M667" s="84">
        <v>0</v>
      </c>
      <c r="N667" s="4">
        <v>0</v>
      </c>
      <c r="O667" s="84">
        <f t="shared" si="10"/>
        <v>17.6</v>
      </c>
      <c r="P667" s="83">
        <v>660</v>
      </c>
      <c r="Q667" s="94"/>
    </row>
    <row r="668" ht="14.25" spans="1:17">
      <c r="A668" s="83">
        <v>661</v>
      </c>
      <c r="B668" s="87" t="s">
        <v>1336</v>
      </c>
      <c r="C668" s="87" t="s">
        <v>1337</v>
      </c>
      <c r="D668" s="87"/>
      <c r="E668" s="87"/>
      <c r="F668" s="87"/>
      <c r="G668" s="87"/>
      <c r="H668" s="22"/>
      <c r="I668" s="87"/>
      <c r="J668" s="87"/>
      <c r="K668" s="87"/>
      <c r="L668" s="87"/>
      <c r="M668" s="87"/>
      <c r="N668" s="87"/>
      <c r="O668" s="84">
        <f t="shared" si="10"/>
        <v>0</v>
      </c>
      <c r="P668" s="83">
        <v>661</v>
      </c>
      <c r="Q668" s="94"/>
    </row>
  </sheetData>
  <autoFilter ref="A7:P668">
    <sortState ref="A7:P668">
      <sortCondition ref="O7" descending="1"/>
    </sortState>
  </autoFilter>
  <mergeCells count="23">
    <mergeCell ref="A1:P1"/>
    <mergeCell ref="A2:P2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1"/>
  <sheetViews>
    <sheetView workbookViewId="0">
      <selection activeCell="R77" sqref="R77"/>
    </sheetView>
  </sheetViews>
  <sheetFormatPr defaultColWidth="9" defaultRowHeight="13.5"/>
  <cols>
    <col min="1" max="1" width="9" style="48"/>
    <col min="2" max="2" width="10.625" style="48" customWidth="1"/>
    <col min="3" max="16384" width="9" style="48"/>
  </cols>
  <sheetData>
    <row r="1" ht="18.75" spans="1:16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14.25" spans="1:16">
      <c r="A2" s="51" t="s">
        <v>1338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>
      <c r="A3" s="52" t="s">
        <v>2</v>
      </c>
      <c r="B3" s="52" t="s">
        <v>3</v>
      </c>
      <c r="C3" s="52" t="s">
        <v>4</v>
      </c>
      <c r="D3" s="53" t="s">
        <v>5</v>
      </c>
      <c r="E3" s="53"/>
      <c r="F3" s="53"/>
      <c r="G3" s="53" t="s">
        <v>6</v>
      </c>
      <c r="H3" s="53" t="s">
        <v>7</v>
      </c>
      <c r="I3" s="53"/>
      <c r="J3" s="53" t="s">
        <v>8</v>
      </c>
      <c r="K3" s="53"/>
      <c r="L3" s="53"/>
      <c r="M3" s="53" t="s">
        <v>9</v>
      </c>
      <c r="N3" s="53"/>
      <c r="O3" s="53" t="s">
        <v>10</v>
      </c>
      <c r="P3" s="53" t="s">
        <v>11</v>
      </c>
    </row>
    <row r="4" spans="1:16">
      <c r="A4" s="52"/>
      <c r="B4" s="52"/>
      <c r="C4" s="52"/>
      <c r="D4" s="53"/>
      <c r="E4" s="53"/>
      <c r="F4" s="53"/>
      <c r="G4" s="54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52"/>
      <c r="B5" s="52"/>
      <c r="C5" s="52"/>
      <c r="D5" s="55" t="s">
        <v>12</v>
      </c>
      <c r="E5" s="55" t="s">
        <v>13</v>
      </c>
      <c r="F5" s="55" t="s">
        <v>14</v>
      </c>
      <c r="G5" s="55" t="s">
        <v>15</v>
      </c>
      <c r="H5" s="55" t="s">
        <v>16</v>
      </c>
      <c r="I5" s="55" t="s">
        <v>17</v>
      </c>
      <c r="J5" s="55" t="s">
        <v>18</v>
      </c>
      <c r="K5" s="55" t="s">
        <v>19</v>
      </c>
      <c r="L5" s="69" t="s">
        <v>20</v>
      </c>
      <c r="M5" s="69" t="s">
        <v>21</v>
      </c>
      <c r="N5" s="69" t="s">
        <v>22</v>
      </c>
      <c r="O5" s="53"/>
      <c r="P5" s="53"/>
    </row>
    <row r="6" spans="1:16">
      <c r="A6" s="52"/>
      <c r="B6" s="52"/>
      <c r="C6" s="52"/>
      <c r="D6" s="55"/>
      <c r="E6" s="55"/>
      <c r="F6" s="55"/>
      <c r="G6" s="55"/>
      <c r="H6" s="55"/>
      <c r="I6" s="55"/>
      <c r="J6" s="55"/>
      <c r="K6" s="55"/>
      <c r="L6" s="69"/>
      <c r="M6" s="69"/>
      <c r="N6" s="69"/>
      <c r="O6" s="53"/>
      <c r="P6" s="53"/>
    </row>
    <row r="7" spans="1:16">
      <c r="A7" s="52"/>
      <c r="B7" s="52"/>
      <c r="C7" s="52"/>
      <c r="D7" s="55"/>
      <c r="E7" s="55"/>
      <c r="F7" s="55"/>
      <c r="G7" s="55"/>
      <c r="H7" s="55"/>
      <c r="I7" s="55"/>
      <c r="J7" s="55"/>
      <c r="K7" s="55"/>
      <c r="L7" s="69"/>
      <c r="M7" s="69"/>
      <c r="N7" s="69"/>
      <c r="O7" s="53"/>
      <c r="P7" s="53"/>
    </row>
    <row r="8" spans="1:16">
      <c r="A8" s="52" t="s">
        <v>1339</v>
      </c>
      <c r="B8" s="52"/>
      <c r="C8" s="52"/>
      <c r="D8" s="55">
        <v>3</v>
      </c>
      <c r="E8" s="55">
        <v>8</v>
      </c>
      <c r="F8" s="55">
        <v>2</v>
      </c>
      <c r="G8" s="55">
        <v>60</v>
      </c>
      <c r="H8" s="55">
        <v>5</v>
      </c>
      <c r="I8" s="55">
        <v>5</v>
      </c>
      <c r="J8" s="55">
        <v>4</v>
      </c>
      <c r="K8" s="55">
        <v>10</v>
      </c>
      <c r="L8" s="55">
        <v>3</v>
      </c>
      <c r="M8" s="55">
        <v>5</v>
      </c>
      <c r="N8" s="55">
        <v>-5</v>
      </c>
      <c r="O8" s="55" t="s">
        <v>1340</v>
      </c>
      <c r="P8" s="55"/>
    </row>
    <row r="9" spans="1:16">
      <c r="A9" s="52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>
      <c r="A10" s="56">
        <v>1</v>
      </c>
      <c r="B10" s="55" t="s">
        <v>1341</v>
      </c>
      <c r="C10" s="55" t="s">
        <v>1342</v>
      </c>
      <c r="D10" s="55">
        <v>3</v>
      </c>
      <c r="E10" s="55">
        <v>8</v>
      </c>
      <c r="F10" s="55">
        <v>2</v>
      </c>
      <c r="G10" s="55">
        <v>26.8</v>
      </c>
      <c r="H10" s="55">
        <v>3.9</v>
      </c>
      <c r="I10" s="55">
        <v>0</v>
      </c>
      <c r="J10" s="55">
        <v>0</v>
      </c>
      <c r="K10" s="55">
        <v>0</v>
      </c>
      <c r="L10" s="70">
        <v>0</v>
      </c>
      <c r="M10" s="55">
        <v>3</v>
      </c>
      <c r="N10" s="55">
        <v>0</v>
      </c>
      <c r="O10" s="71">
        <f>SUM($D$8:$N$8)</f>
        <v>100</v>
      </c>
      <c r="P10" s="56">
        <v>1</v>
      </c>
    </row>
    <row r="11" spans="1:16">
      <c r="A11" s="56">
        <v>2</v>
      </c>
      <c r="B11" s="55" t="s">
        <v>1343</v>
      </c>
      <c r="C11" s="55" t="s">
        <v>1344</v>
      </c>
      <c r="D11" s="55">
        <v>3</v>
      </c>
      <c r="E11" s="55">
        <v>8</v>
      </c>
      <c r="F11" s="55">
        <v>2</v>
      </c>
      <c r="G11" s="55">
        <v>51.5</v>
      </c>
      <c r="H11" s="55">
        <v>4.775</v>
      </c>
      <c r="I11" s="55">
        <v>0.5</v>
      </c>
      <c r="J11" s="55">
        <v>0</v>
      </c>
      <c r="K11" s="55">
        <v>0</v>
      </c>
      <c r="L11" s="55">
        <v>2.5</v>
      </c>
      <c r="M11" s="55">
        <v>5</v>
      </c>
      <c r="N11" s="55">
        <v>0</v>
      </c>
      <c r="O11" s="71">
        <f>SUM(D11:N11)</f>
        <v>77.275</v>
      </c>
      <c r="P11" s="56">
        <v>2</v>
      </c>
    </row>
    <row r="12" spans="1:16">
      <c r="A12" s="56">
        <v>3</v>
      </c>
      <c r="B12" s="57">
        <v>15112592</v>
      </c>
      <c r="C12" s="57" t="s">
        <v>1345</v>
      </c>
      <c r="D12" s="57">
        <v>1</v>
      </c>
      <c r="E12" s="57">
        <v>8</v>
      </c>
      <c r="F12" s="57">
        <v>2</v>
      </c>
      <c r="G12" s="57">
        <v>49.5</v>
      </c>
      <c r="H12" s="57">
        <v>4.7</v>
      </c>
      <c r="I12" s="57">
        <v>1</v>
      </c>
      <c r="J12" s="57">
        <v>4</v>
      </c>
      <c r="K12" s="57">
        <v>2</v>
      </c>
      <c r="L12" s="57">
        <v>0.5</v>
      </c>
      <c r="M12" s="57">
        <v>3.7</v>
      </c>
      <c r="N12" s="57"/>
      <c r="O12" s="57">
        <f>SUM(D12:N12)</f>
        <v>76.4</v>
      </c>
      <c r="P12" s="56">
        <v>3</v>
      </c>
    </row>
    <row r="13" spans="1:16">
      <c r="A13" s="56">
        <v>4</v>
      </c>
      <c r="B13" s="57">
        <v>15111589</v>
      </c>
      <c r="C13" s="57" t="s">
        <v>1346</v>
      </c>
      <c r="D13" s="57">
        <v>1</v>
      </c>
      <c r="E13" s="57">
        <v>8</v>
      </c>
      <c r="F13" s="57">
        <v>2</v>
      </c>
      <c r="G13" s="57">
        <v>52.1</v>
      </c>
      <c r="H13" s="57">
        <v>4.025</v>
      </c>
      <c r="I13" s="57"/>
      <c r="J13" s="57">
        <v>0.5</v>
      </c>
      <c r="K13" s="57"/>
      <c r="L13" s="57">
        <v>0.5</v>
      </c>
      <c r="M13" s="57">
        <v>5</v>
      </c>
      <c r="N13" s="57"/>
      <c r="O13" s="57">
        <f>SUM(D13:N13)</f>
        <v>73.125</v>
      </c>
      <c r="P13" s="56">
        <v>4</v>
      </c>
    </row>
    <row r="14" spans="1:16">
      <c r="A14" s="56">
        <v>5</v>
      </c>
      <c r="B14" s="58">
        <v>15151384</v>
      </c>
      <c r="C14" s="100" t="s">
        <v>1347</v>
      </c>
      <c r="D14" s="60">
        <v>1</v>
      </c>
      <c r="E14" s="60">
        <v>8</v>
      </c>
      <c r="F14" s="60">
        <v>2</v>
      </c>
      <c r="G14" s="60">
        <v>49.3</v>
      </c>
      <c r="H14" s="60">
        <v>4.725</v>
      </c>
      <c r="I14" s="60"/>
      <c r="J14" s="60">
        <v>1.5</v>
      </c>
      <c r="K14" s="60">
        <v>2</v>
      </c>
      <c r="L14" s="60">
        <v>0.2</v>
      </c>
      <c r="M14" s="60">
        <v>4</v>
      </c>
      <c r="N14" s="60"/>
      <c r="O14" s="60">
        <f>SUM(D14:N14)</f>
        <v>72.725</v>
      </c>
      <c r="P14" s="56">
        <v>5</v>
      </c>
    </row>
    <row r="15" spans="1:16">
      <c r="A15" s="56">
        <v>6</v>
      </c>
      <c r="B15" s="55" t="s">
        <v>1348</v>
      </c>
      <c r="C15" s="55" t="s">
        <v>1349</v>
      </c>
      <c r="D15" s="55">
        <v>3</v>
      </c>
      <c r="E15" s="55">
        <v>8</v>
      </c>
      <c r="F15" s="55">
        <v>2</v>
      </c>
      <c r="G15" s="55">
        <v>52.1</v>
      </c>
      <c r="H15" s="55">
        <v>4.325</v>
      </c>
      <c r="I15" s="55">
        <v>0.5</v>
      </c>
      <c r="J15" s="55">
        <v>0</v>
      </c>
      <c r="K15" s="55">
        <v>0</v>
      </c>
      <c r="L15" s="55">
        <v>0</v>
      </c>
      <c r="M15" s="55">
        <v>1.2</v>
      </c>
      <c r="N15" s="55">
        <v>0</v>
      </c>
      <c r="O15" s="71">
        <f>SUM(D15:N15)</f>
        <v>71.125</v>
      </c>
      <c r="P15" s="56">
        <v>6</v>
      </c>
    </row>
    <row r="16" spans="1:16">
      <c r="A16" s="56">
        <v>7</v>
      </c>
      <c r="B16" s="56">
        <v>15154667</v>
      </c>
      <c r="C16" s="56" t="s">
        <v>1350</v>
      </c>
      <c r="D16" s="56">
        <v>1</v>
      </c>
      <c r="E16" s="56">
        <v>8</v>
      </c>
      <c r="F16" s="56">
        <v>2</v>
      </c>
      <c r="G16" s="56">
        <v>49.8</v>
      </c>
      <c r="H16" s="56">
        <v>4.4</v>
      </c>
      <c r="I16" s="56"/>
      <c r="J16" s="56">
        <v>1</v>
      </c>
      <c r="K16" s="56"/>
      <c r="L16" s="56"/>
      <c r="M16" s="56">
        <v>4.7</v>
      </c>
      <c r="N16" s="56"/>
      <c r="O16" s="56">
        <v>70.9</v>
      </c>
      <c r="P16" s="56">
        <v>7</v>
      </c>
    </row>
    <row r="17" spans="1:16">
      <c r="A17" s="56">
        <v>8</v>
      </c>
      <c r="B17" s="101" t="s">
        <v>1351</v>
      </c>
      <c r="C17" s="102" t="s">
        <v>1352</v>
      </c>
      <c r="D17" s="63">
        <v>3</v>
      </c>
      <c r="E17" s="63">
        <v>8</v>
      </c>
      <c r="F17" s="63">
        <v>2</v>
      </c>
      <c r="G17" s="62">
        <v>50.3</v>
      </c>
      <c r="H17" s="63">
        <v>4.08</v>
      </c>
      <c r="I17" s="63"/>
      <c r="J17" s="63"/>
      <c r="K17" s="63"/>
      <c r="L17" s="63">
        <v>1.5</v>
      </c>
      <c r="M17" s="63"/>
      <c r="N17" s="63"/>
      <c r="O17" s="63">
        <f>SUM(D17:N17)</f>
        <v>68.88</v>
      </c>
      <c r="P17" s="56">
        <v>8</v>
      </c>
    </row>
    <row r="18" ht="14.25" spans="1:16">
      <c r="A18" s="56">
        <v>9</v>
      </c>
      <c r="B18" s="64">
        <v>15110994</v>
      </c>
      <c r="C18" s="65" t="s">
        <v>1353</v>
      </c>
      <c r="D18" s="51">
        <v>3</v>
      </c>
      <c r="E18" s="51">
        <v>8</v>
      </c>
      <c r="F18" s="51">
        <v>2</v>
      </c>
      <c r="G18" s="51">
        <v>46.6</v>
      </c>
      <c r="H18" s="51">
        <v>3.875</v>
      </c>
      <c r="I18" s="51"/>
      <c r="J18" s="51"/>
      <c r="K18" s="51"/>
      <c r="L18" s="51"/>
      <c r="M18" s="51">
        <v>5</v>
      </c>
      <c r="N18" s="51"/>
      <c r="O18" s="51">
        <f>SUM(D18:N18)</f>
        <v>68.475</v>
      </c>
      <c r="P18" s="56">
        <v>9</v>
      </c>
    </row>
    <row r="19" spans="1:16">
      <c r="A19" s="56">
        <v>10</v>
      </c>
      <c r="B19" s="55" t="s">
        <v>1354</v>
      </c>
      <c r="C19" s="55" t="s">
        <v>1355</v>
      </c>
      <c r="D19" s="55">
        <v>3</v>
      </c>
      <c r="E19" s="55">
        <v>8</v>
      </c>
      <c r="F19" s="55">
        <v>2</v>
      </c>
      <c r="G19" s="55">
        <v>46.8</v>
      </c>
      <c r="H19" s="55">
        <v>4.45</v>
      </c>
      <c r="I19" s="70">
        <v>0</v>
      </c>
      <c r="J19" s="55">
        <v>0</v>
      </c>
      <c r="K19" s="55">
        <v>0</v>
      </c>
      <c r="L19" s="55">
        <v>0.2</v>
      </c>
      <c r="M19" s="55">
        <v>3.5</v>
      </c>
      <c r="N19" s="55">
        <v>0</v>
      </c>
      <c r="O19" s="71">
        <f>SUM(D19:N19)</f>
        <v>67.95</v>
      </c>
      <c r="P19" s="56">
        <v>10</v>
      </c>
    </row>
    <row r="20" ht="14.25" spans="1:16">
      <c r="A20" s="56">
        <v>11</v>
      </c>
      <c r="B20" s="66" t="s">
        <v>1356</v>
      </c>
      <c r="C20" s="66" t="s">
        <v>266</v>
      </c>
      <c r="D20" s="67">
        <v>3</v>
      </c>
      <c r="E20" s="67">
        <v>8</v>
      </c>
      <c r="F20" s="67">
        <v>2</v>
      </c>
      <c r="G20" s="60">
        <v>46.6</v>
      </c>
      <c r="H20" s="67">
        <v>3.775</v>
      </c>
      <c r="I20" s="67"/>
      <c r="J20" s="67">
        <v>2</v>
      </c>
      <c r="K20" s="67"/>
      <c r="L20" s="67"/>
      <c r="M20" s="67">
        <v>2.5</v>
      </c>
      <c r="N20" s="51"/>
      <c r="O20" s="51">
        <f>SUM(D20:M20)</f>
        <v>67.875</v>
      </c>
      <c r="P20" s="56">
        <v>11</v>
      </c>
    </row>
    <row r="21" spans="1:16">
      <c r="A21" s="56">
        <v>12</v>
      </c>
      <c r="B21" s="55" t="s">
        <v>1357</v>
      </c>
      <c r="C21" s="55" t="s">
        <v>1358</v>
      </c>
      <c r="D21" s="55">
        <v>3</v>
      </c>
      <c r="E21" s="55">
        <v>8</v>
      </c>
      <c r="F21" s="55">
        <v>2</v>
      </c>
      <c r="G21" s="55">
        <v>45.6</v>
      </c>
      <c r="H21" s="55">
        <v>3.875</v>
      </c>
      <c r="I21" s="55">
        <v>0</v>
      </c>
      <c r="J21" s="55">
        <v>1</v>
      </c>
      <c r="K21" s="55">
        <v>0</v>
      </c>
      <c r="L21" s="55">
        <v>0</v>
      </c>
      <c r="M21" s="55">
        <v>4</v>
      </c>
      <c r="N21" s="55">
        <v>0</v>
      </c>
      <c r="O21" s="71">
        <f>SUM(D21:N21)</f>
        <v>67.475</v>
      </c>
      <c r="P21" s="56">
        <v>12</v>
      </c>
    </row>
    <row r="22" spans="1:16">
      <c r="A22" s="56">
        <v>13</v>
      </c>
      <c r="B22" s="101" t="s">
        <v>1359</v>
      </c>
      <c r="C22" s="102" t="s">
        <v>1360</v>
      </c>
      <c r="D22" s="63">
        <v>3</v>
      </c>
      <c r="E22" s="63">
        <v>8</v>
      </c>
      <c r="F22" s="63">
        <v>2</v>
      </c>
      <c r="G22" s="62">
        <v>46.8</v>
      </c>
      <c r="H22" s="63">
        <v>4.5</v>
      </c>
      <c r="I22" s="63"/>
      <c r="J22" s="63"/>
      <c r="K22" s="63"/>
      <c r="L22" s="63">
        <v>1.5</v>
      </c>
      <c r="M22" s="63">
        <v>1.5</v>
      </c>
      <c r="N22" s="63"/>
      <c r="O22" s="63">
        <f>SUM(D22:N22)</f>
        <v>67.3</v>
      </c>
      <c r="P22" s="56">
        <v>13</v>
      </c>
    </row>
    <row r="23" spans="1:16">
      <c r="A23" s="56">
        <v>14</v>
      </c>
      <c r="B23" s="55" t="s">
        <v>1361</v>
      </c>
      <c r="C23" s="55" t="s">
        <v>1362</v>
      </c>
      <c r="D23" s="55">
        <v>3</v>
      </c>
      <c r="E23" s="55">
        <v>8</v>
      </c>
      <c r="F23" s="55">
        <v>2</v>
      </c>
      <c r="G23" s="55">
        <v>47.9</v>
      </c>
      <c r="H23" s="55">
        <v>4.5</v>
      </c>
      <c r="I23" s="55">
        <v>0.2</v>
      </c>
      <c r="J23" s="55">
        <v>0.5</v>
      </c>
      <c r="K23" s="55">
        <v>0</v>
      </c>
      <c r="L23" s="55">
        <v>0</v>
      </c>
      <c r="M23" s="55">
        <v>1</v>
      </c>
      <c r="N23" s="55">
        <v>0</v>
      </c>
      <c r="O23" s="71">
        <f>SUM(D23:N23)</f>
        <v>67.1</v>
      </c>
      <c r="P23" s="56">
        <v>14</v>
      </c>
    </row>
    <row r="24" spans="1:16">
      <c r="A24" s="56">
        <v>15</v>
      </c>
      <c r="B24" s="56">
        <v>15112191</v>
      </c>
      <c r="C24" s="56" t="s">
        <v>1363</v>
      </c>
      <c r="D24" s="56">
        <v>1</v>
      </c>
      <c r="E24" s="56">
        <v>8</v>
      </c>
      <c r="F24" s="56">
        <v>2</v>
      </c>
      <c r="G24" s="56">
        <v>47.3</v>
      </c>
      <c r="H24" s="56">
        <v>4.525</v>
      </c>
      <c r="I24" s="56"/>
      <c r="J24" s="56"/>
      <c r="K24" s="56"/>
      <c r="L24" s="56"/>
      <c r="M24" s="56">
        <v>4.25</v>
      </c>
      <c r="N24" s="56"/>
      <c r="O24" s="56">
        <v>67.075</v>
      </c>
      <c r="P24" s="56">
        <v>15</v>
      </c>
    </row>
    <row r="25" ht="14.25" spans="1:16">
      <c r="A25" s="56">
        <v>16</v>
      </c>
      <c r="B25" s="51">
        <v>15111916</v>
      </c>
      <c r="C25" s="51" t="s">
        <v>1364</v>
      </c>
      <c r="D25" s="51">
        <v>3</v>
      </c>
      <c r="E25" s="51">
        <v>8</v>
      </c>
      <c r="F25" s="51">
        <v>2</v>
      </c>
      <c r="G25" s="51">
        <v>42.2</v>
      </c>
      <c r="H25" s="51">
        <v>4.5</v>
      </c>
      <c r="I25" s="51"/>
      <c r="J25" s="51">
        <v>2</v>
      </c>
      <c r="K25" s="51"/>
      <c r="L25" s="51"/>
      <c r="M25" s="51">
        <v>5</v>
      </c>
      <c r="N25" s="51"/>
      <c r="O25" s="51">
        <f>SUM(D25:M25)</f>
        <v>66.7</v>
      </c>
      <c r="P25" s="56">
        <v>16</v>
      </c>
    </row>
    <row r="26" ht="14.25" spans="1:16">
      <c r="A26" s="56">
        <v>17</v>
      </c>
      <c r="B26" s="64">
        <v>15153555</v>
      </c>
      <c r="C26" s="65" t="s">
        <v>1365</v>
      </c>
      <c r="D26" s="51">
        <v>3</v>
      </c>
      <c r="E26" s="51">
        <v>8</v>
      </c>
      <c r="F26" s="51">
        <v>2</v>
      </c>
      <c r="G26" s="51">
        <v>44.8</v>
      </c>
      <c r="H26" s="51">
        <v>3.9</v>
      </c>
      <c r="I26" s="51"/>
      <c r="J26" s="51"/>
      <c r="K26" s="51"/>
      <c r="L26" s="51"/>
      <c r="M26" s="51">
        <v>5</v>
      </c>
      <c r="N26" s="51"/>
      <c r="O26" s="51">
        <f>SUM(D26:N26)</f>
        <v>66.7</v>
      </c>
      <c r="P26" s="56">
        <v>17</v>
      </c>
    </row>
    <row r="27" spans="1:16">
      <c r="A27" s="56">
        <v>18</v>
      </c>
      <c r="B27" s="55" t="s">
        <v>1366</v>
      </c>
      <c r="C27" s="55" t="s">
        <v>1367</v>
      </c>
      <c r="D27" s="55">
        <v>3</v>
      </c>
      <c r="E27" s="55">
        <v>8</v>
      </c>
      <c r="F27" s="55">
        <v>2</v>
      </c>
      <c r="G27" s="55">
        <v>49.3</v>
      </c>
      <c r="H27" s="55">
        <v>4.275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71">
        <f>SUM(D27:N27)</f>
        <v>66.575</v>
      </c>
      <c r="P27" s="56">
        <v>18</v>
      </c>
    </row>
    <row r="28" spans="1:16">
      <c r="A28" s="56">
        <v>19</v>
      </c>
      <c r="B28" s="55" t="s">
        <v>1368</v>
      </c>
      <c r="C28" s="55" t="s">
        <v>1369</v>
      </c>
      <c r="D28" s="55">
        <v>3</v>
      </c>
      <c r="E28" s="55">
        <v>8</v>
      </c>
      <c r="F28" s="55">
        <v>2</v>
      </c>
      <c r="G28" s="55">
        <v>47.7</v>
      </c>
      <c r="H28" s="55">
        <v>4.275</v>
      </c>
      <c r="I28" s="55">
        <v>0</v>
      </c>
      <c r="J28" s="55">
        <v>1</v>
      </c>
      <c r="K28" s="55">
        <v>0</v>
      </c>
      <c r="L28" s="55">
        <v>0</v>
      </c>
      <c r="M28" s="55">
        <v>0.5</v>
      </c>
      <c r="N28" s="55">
        <v>0</v>
      </c>
      <c r="O28" s="71">
        <f>SUM(D28:N28)</f>
        <v>66.475</v>
      </c>
      <c r="P28" s="56">
        <v>19</v>
      </c>
    </row>
    <row r="29" spans="1:16">
      <c r="A29" s="56">
        <v>20</v>
      </c>
      <c r="B29" s="58">
        <v>15112664</v>
      </c>
      <c r="C29" s="100" t="s">
        <v>1370</v>
      </c>
      <c r="D29" s="60"/>
      <c r="E29" s="60">
        <v>8</v>
      </c>
      <c r="F29" s="60">
        <v>2</v>
      </c>
      <c r="G29" s="60">
        <v>47.6</v>
      </c>
      <c r="H29" s="60">
        <v>4.65</v>
      </c>
      <c r="I29" s="60"/>
      <c r="J29" s="60"/>
      <c r="K29" s="60"/>
      <c r="L29" s="60"/>
      <c r="M29" s="60">
        <v>4</v>
      </c>
      <c r="N29" s="60"/>
      <c r="O29" s="60">
        <f>SUM(D29:N29)</f>
        <v>66.25</v>
      </c>
      <c r="P29" s="56">
        <v>20</v>
      </c>
    </row>
    <row r="30" spans="1:16">
      <c r="A30" s="56">
        <v>21</v>
      </c>
      <c r="B30" s="56">
        <v>15114931</v>
      </c>
      <c r="C30" s="56" t="s">
        <v>1371</v>
      </c>
      <c r="D30" s="56">
        <v>0</v>
      </c>
      <c r="E30" s="56">
        <v>8</v>
      </c>
      <c r="F30" s="56">
        <v>2</v>
      </c>
      <c r="G30" s="56">
        <v>49.5</v>
      </c>
      <c r="H30" s="56">
        <v>4.225</v>
      </c>
      <c r="I30" s="56"/>
      <c r="J30" s="56"/>
      <c r="K30" s="56">
        <v>0.5</v>
      </c>
      <c r="L30" s="56"/>
      <c r="M30" s="56">
        <v>2</v>
      </c>
      <c r="N30" s="56"/>
      <c r="O30" s="56">
        <v>66.225</v>
      </c>
      <c r="P30" s="56">
        <v>21</v>
      </c>
    </row>
    <row r="31" spans="1:16">
      <c r="A31" s="56">
        <v>22</v>
      </c>
      <c r="B31" s="56">
        <v>15112385</v>
      </c>
      <c r="C31" s="56" t="s">
        <v>1372</v>
      </c>
      <c r="D31" s="56">
        <v>1</v>
      </c>
      <c r="E31" s="56">
        <v>8</v>
      </c>
      <c r="F31" s="56">
        <v>2</v>
      </c>
      <c r="G31" s="56">
        <v>46.5</v>
      </c>
      <c r="H31" s="56">
        <v>3.75</v>
      </c>
      <c r="I31" s="56"/>
      <c r="J31" s="56">
        <v>1</v>
      </c>
      <c r="K31" s="56"/>
      <c r="L31" s="56"/>
      <c r="M31" s="56">
        <v>3.7</v>
      </c>
      <c r="N31" s="56"/>
      <c r="O31" s="56">
        <v>65.95</v>
      </c>
      <c r="P31" s="56">
        <v>22</v>
      </c>
    </row>
    <row r="32" ht="14.25" spans="1:16">
      <c r="A32" s="56">
        <v>23</v>
      </c>
      <c r="B32" s="66" t="s">
        <v>1373</v>
      </c>
      <c r="C32" s="66" t="s">
        <v>1374</v>
      </c>
      <c r="D32" s="67">
        <v>3</v>
      </c>
      <c r="E32" s="67">
        <v>8</v>
      </c>
      <c r="F32" s="67">
        <v>2</v>
      </c>
      <c r="G32" s="60">
        <v>46.1</v>
      </c>
      <c r="H32" s="67">
        <v>3.75</v>
      </c>
      <c r="I32" s="67"/>
      <c r="J32" s="67"/>
      <c r="K32" s="67"/>
      <c r="L32" s="67"/>
      <c r="M32" s="67">
        <v>3</v>
      </c>
      <c r="N32" s="51"/>
      <c r="O32" s="51">
        <f>SUM(D32:M32)</f>
        <v>65.85</v>
      </c>
      <c r="P32" s="56">
        <v>23</v>
      </c>
    </row>
    <row r="33" spans="1:16">
      <c r="A33" s="56">
        <v>24</v>
      </c>
      <c r="B33" s="56">
        <v>15112551</v>
      </c>
      <c r="C33" s="56" t="s">
        <v>1375</v>
      </c>
      <c r="D33" s="56">
        <v>0</v>
      </c>
      <c r="E33" s="56">
        <v>8</v>
      </c>
      <c r="F33" s="56">
        <v>2</v>
      </c>
      <c r="G33" s="56">
        <v>45.8</v>
      </c>
      <c r="H33" s="56">
        <v>4.325</v>
      </c>
      <c r="I33" s="56"/>
      <c r="J33" s="56">
        <v>1</v>
      </c>
      <c r="K33" s="56"/>
      <c r="L33" s="56"/>
      <c r="M33" s="56">
        <v>4.7</v>
      </c>
      <c r="N33" s="56"/>
      <c r="O33" s="56">
        <v>65.825</v>
      </c>
      <c r="P33" s="56">
        <v>24</v>
      </c>
    </row>
    <row r="34" spans="1:16">
      <c r="A34" s="56">
        <v>25</v>
      </c>
      <c r="B34" s="55" t="s">
        <v>1376</v>
      </c>
      <c r="C34" s="55" t="s">
        <v>1377</v>
      </c>
      <c r="D34" s="55">
        <v>3</v>
      </c>
      <c r="E34" s="55">
        <v>8</v>
      </c>
      <c r="F34" s="55">
        <v>2</v>
      </c>
      <c r="G34" s="55">
        <v>45.3</v>
      </c>
      <c r="H34" s="55">
        <v>4.3</v>
      </c>
      <c r="I34" s="55">
        <v>0</v>
      </c>
      <c r="J34" s="55">
        <v>0</v>
      </c>
      <c r="K34" s="55">
        <v>0</v>
      </c>
      <c r="L34" s="55">
        <v>0</v>
      </c>
      <c r="M34" s="55">
        <v>3</v>
      </c>
      <c r="N34" s="55">
        <v>0</v>
      </c>
      <c r="O34" s="71">
        <f>SUM(D34:N34)</f>
        <v>65.6</v>
      </c>
      <c r="P34" s="56">
        <v>25</v>
      </c>
    </row>
    <row r="35" ht="14.25" spans="1:16">
      <c r="A35" s="56">
        <v>26</v>
      </c>
      <c r="B35" s="64">
        <v>15151125</v>
      </c>
      <c r="C35" s="65" t="s">
        <v>1378</v>
      </c>
      <c r="D35" s="51">
        <v>3</v>
      </c>
      <c r="E35" s="51">
        <v>8</v>
      </c>
      <c r="F35" s="51">
        <v>2</v>
      </c>
      <c r="G35" s="51">
        <v>45.5</v>
      </c>
      <c r="H35" s="51">
        <v>4.025</v>
      </c>
      <c r="I35" s="51"/>
      <c r="J35" s="51"/>
      <c r="K35" s="51">
        <v>0.5</v>
      </c>
      <c r="L35" s="51"/>
      <c r="M35" s="51">
        <v>2.5</v>
      </c>
      <c r="N35" s="51"/>
      <c r="O35" s="51">
        <f>SUM(D35:N35)</f>
        <v>65.525</v>
      </c>
      <c r="P35" s="56">
        <v>26</v>
      </c>
    </row>
    <row r="36" spans="1:16">
      <c r="A36" s="56">
        <v>27</v>
      </c>
      <c r="B36" s="55" t="s">
        <v>1379</v>
      </c>
      <c r="C36" s="55" t="s">
        <v>1380</v>
      </c>
      <c r="D36" s="55">
        <v>3</v>
      </c>
      <c r="E36" s="55">
        <v>8</v>
      </c>
      <c r="F36" s="55">
        <v>2</v>
      </c>
      <c r="G36" s="55">
        <v>45.4</v>
      </c>
      <c r="H36" s="55">
        <v>3.75</v>
      </c>
      <c r="I36" s="55">
        <v>0.6</v>
      </c>
      <c r="J36" s="55">
        <v>0.5</v>
      </c>
      <c r="K36" s="55">
        <v>0</v>
      </c>
      <c r="L36" s="55">
        <v>0</v>
      </c>
      <c r="M36" s="55">
        <v>2</v>
      </c>
      <c r="N36" s="55">
        <v>0</v>
      </c>
      <c r="O36" s="71">
        <f>SUM(D36:N36)</f>
        <v>65.25</v>
      </c>
      <c r="P36" s="56">
        <v>27</v>
      </c>
    </row>
    <row r="37" spans="1:16">
      <c r="A37" s="56">
        <v>28</v>
      </c>
      <c r="B37" s="56">
        <v>15151099</v>
      </c>
      <c r="C37" s="56" t="s">
        <v>1381</v>
      </c>
      <c r="D37" s="56">
        <v>1</v>
      </c>
      <c r="E37" s="56">
        <v>8</v>
      </c>
      <c r="F37" s="56">
        <v>2</v>
      </c>
      <c r="G37" s="56">
        <v>47</v>
      </c>
      <c r="H37" s="56">
        <v>3.75</v>
      </c>
      <c r="I37" s="56"/>
      <c r="J37" s="56">
        <v>0.5</v>
      </c>
      <c r="K37" s="56"/>
      <c r="L37" s="56"/>
      <c r="M37" s="56">
        <v>2.7</v>
      </c>
      <c r="N37" s="56"/>
      <c r="O37" s="56">
        <v>64.95</v>
      </c>
      <c r="P37" s="56">
        <v>28</v>
      </c>
    </row>
    <row r="38" spans="1:16">
      <c r="A38" s="56">
        <v>29</v>
      </c>
      <c r="B38" s="55" t="s">
        <v>1382</v>
      </c>
      <c r="C38" s="55" t="s">
        <v>1383</v>
      </c>
      <c r="D38" s="55">
        <v>3</v>
      </c>
      <c r="E38" s="55">
        <v>8</v>
      </c>
      <c r="F38" s="55">
        <v>2</v>
      </c>
      <c r="G38" s="55">
        <v>45.5</v>
      </c>
      <c r="H38" s="55">
        <v>4.325</v>
      </c>
      <c r="I38" s="55">
        <v>0</v>
      </c>
      <c r="J38" s="55">
        <v>0</v>
      </c>
      <c r="K38" s="55">
        <v>0</v>
      </c>
      <c r="L38" s="70">
        <v>0</v>
      </c>
      <c r="M38" s="55">
        <v>2</v>
      </c>
      <c r="N38" s="55">
        <v>0</v>
      </c>
      <c r="O38" s="71">
        <f>SUM(D38:N38)</f>
        <v>64.825</v>
      </c>
      <c r="P38" s="56">
        <v>29</v>
      </c>
    </row>
    <row r="39" spans="1:16">
      <c r="A39" s="56">
        <v>30</v>
      </c>
      <c r="B39" s="56">
        <v>15151119</v>
      </c>
      <c r="C39" s="56" t="s">
        <v>1384</v>
      </c>
      <c r="D39" s="56">
        <v>0</v>
      </c>
      <c r="E39" s="56">
        <v>8</v>
      </c>
      <c r="F39" s="56">
        <v>2</v>
      </c>
      <c r="G39" s="56">
        <v>47.3</v>
      </c>
      <c r="H39" s="56">
        <v>4.18</v>
      </c>
      <c r="I39" s="56"/>
      <c r="J39" s="56">
        <v>0.5</v>
      </c>
      <c r="K39" s="56"/>
      <c r="L39" s="56"/>
      <c r="M39" s="56">
        <v>2.7</v>
      </c>
      <c r="N39" s="56"/>
      <c r="O39" s="56">
        <v>64.68</v>
      </c>
      <c r="P39" s="56">
        <v>30</v>
      </c>
    </row>
    <row r="40" spans="1:16">
      <c r="A40" s="56">
        <v>31</v>
      </c>
      <c r="B40" s="56">
        <v>15112064</v>
      </c>
      <c r="C40" s="56" t="s">
        <v>1385</v>
      </c>
      <c r="D40" s="56">
        <v>1</v>
      </c>
      <c r="E40" s="56">
        <v>8</v>
      </c>
      <c r="F40" s="56">
        <v>2</v>
      </c>
      <c r="G40" s="56">
        <v>46.1</v>
      </c>
      <c r="H40" s="56">
        <v>4.375</v>
      </c>
      <c r="I40" s="56"/>
      <c r="J40" s="56"/>
      <c r="K40" s="56"/>
      <c r="L40" s="56"/>
      <c r="M40" s="56">
        <v>3.2</v>
      </c>
      <c r="N40" s="56"/>
      <c r="O40" s="56">
        <v>64.675</v>
      </c>
      <c r="P40" s="56">
        <v>31</v>
      </c>
    </row>
    <row r="41" spans="1:16">
      <c r="A41" s="56">
        <v>32</v>
      </c>
      <c r="B41" s="55" t="s">
        <v>1386</v>
      </c>
      <c r="C41" s="55" t="s">
        <v>1387</v>
      </c>
      <c r="D41" s="55">
        <v>3</v>
      </c>
      <c r="E41" s="55">
        <v>8</v>
      </c>
      <c r="F41" s="55">
        <v>2</v>
      </c>
      <c r="G41" s="55">
        <v>45.8</v>
      </c>
      <c r="H41" s="55">
        <v>4.65</v>
      </c>
      <c r="I41" s="55">
        <v>0</v>
      </c>
      <c r="J41" s="55">
        <v>0</v>
      </c>
      <c r="K41" s="55">
        <v>0</v>
      </c>
      <c r="L41" s="55">
        <v>0</v>
      </c>
      <c r="M41" s="55">
        <v>1.2</v>
      </c>
      <c r="N41" s="55">
        <v>0</v>
      </c>
      <c r="O41" s="71">
        <f>SUM(D41:N41)</f>
        <v>64.65</v>
      </c>
      <c r="P41" s="56">
        <v>32</v>
      </c>
    </row>
    <row r="42" spans="1:16">
      <c r="A42" s="56">
        <v>33</v>
      </c>
      <c r="B42" s="56">
        <v>15112884</v>
      </c>
      <c r="C42" s="56" t="s">
        <v>1388</v>
      </c>
      <c r="D42" s="56">
        <v>0</v>
      </c>
      <c r="E42" s="56">
        <v>8</v>
      </c>
      <c r="F42" s="56">
        <v>2</v>
      </c>
      <c r="G42" s="56">
        <v>47.3</v>
      </c>
      <c r="H42" s="56">
        <v>4.725</v>
      </c>
      <c r="I42" s="56"/>
      <c r="J42" s="56"/>
      <c r="K42" s="56"/>
      <c r="L42" s="56"/>
      <c r="M42" s="56">
        <v>2.5</v>
      </c>
      <c r="N42" s="56"/>
      <c r="O42" s="56">
        <v>64.525</v>
      </c>
      <c r="P42" s="56">
        <v>33</v>
      </c>
    </row>
    <row r="43" ht="14.25" spans="1:16">
      <c r="A43" s="56">
        <v>34</v>
      </c>
      <c r="B43" s="64">
        <v>15152049</v>
      </c>
      <c r="C43" s="65" t="s">
        <v>1389</v>
      </c>
      <c r="D43" s="51">
        <v>3</v>
      </c>
      <c r="E43" s="51">
        <v>8</v>
      </c>
      <c r="F43" s="51">
        <v>2</v>
      </c>
      <c r="G43" s="51">
        <v>45.2</v>
      </c>
      <c r="H43" s="51">
        <v>4.15</v>
      </c>
      <c r="I43" s="51"/>
      <c r="J43" s="51"/>
      <c r="K43" s="51"/>
      <c r="L43" s="51"/>
      <c r="M43" s="51">
        <v>2</v>
      </c>
      <c r="N43" s="51"/>
      <c r="O43" s="51">
        <f>SUM(D43:N43)</f>
        <v>64.35</v>
      </c>
      <c r="P43" s="56">
        <v>34</v>
      </c>
    </row>
    <row r="44" spans="1:16">
      <c r="A44" s="56">
        <v>35</v>
      </c>
      <c r="B44" s="56">
        <v>15112228</v>
      </c>
      <c r="C44" s="56" t="s">
        <v>1390</v>
      </c>
      <c r="D44" s="56">
        <v>0</v>
      </c>
      <c r="E44" s="56">
        <v>8</v>
      </c>
      <c r="F44" s="56">
        <v>2</v>
      </c>
      <c r="G44" s="56">
        <v>47.2</v>
      </c>
      <c r="H44" s="56">
        <v>4.53</v>
      </c>
      <c r="I44" s="56"/>
      <c r="J44" s="56"/>
      <c r="K44" s="56"/>
      <c r="L44" s="56"/>
      <c r="M44" s="56">
        <v>2.5</v>
      </c>
      <c r="N44" s="56"/>
      <c r="O44" s="56">
        <v>64.23</v>
      </c>
      <c r="P44" s="56">
        <v>35</v>
      </c>
    </row>
    <row r="45" spans="1:16">
      <c r="A45" s="56">
        <v>36</v>
      </c>
      <c r="B45" s="101" t="s">
        <v>1391</v>
      </c>
      <c r="C45" s="102" t="s">
        <v>1392</v>
      </c>
      <c r="D45" s="63">
        <v>3</v>
      </c>
      <c r="E45" s="63">
        <v>8</v>
      </c>
      <c r="F45" s="63">
        <v>2</v>
      </c>
      <c r="G45" s="62">
        <v>44.9</v>
      </c>
      <c r="H45" s="63">
        <v>4.15</v>
      </c>
      <c r="I45" s="63"/>
      <c r="J45" s="63"/>
      <c r="K45" s="63"/>
      <c r="L45" s="63">
        <v>1.5</v>
      </c>
      <c r="M45" s="63">
        <v>0.6</v>
      </c>
      <c r="N45" s="63"/>
      <c r="O45" s="63">
        <f t="shared" ref="O45:O53" si="0">SUM(D45:N45)</f>
        <v>64.15</v>
      </c>
      <c r="P45" s="56">
        <v>36</v>
      </c>
    </row>
    <row r="46" spans="1:16">
      <c r="A46" s="56">
        <v>37</v>
      </c>
      <c r="B46" s="55" t="s">
        <v>1393</v>
      </c>
      <c r="C46" s="55" t="s">
        <v>1394</v>
      </c>
      <c r="D46" s="55">
        <v>3</v>
      </c>
      <c r="E46" s="55">
        <v>8</v>
      </c>
      <c r="F46" s="55">
        <v>2</v>
      </c>
      <c r="G46" s="55">
        <v>46</v>
      </c>
      <c r="H46" s="55">
        <v>4.175</v>
      </c>
      <c r="I46" s="55">
        <v>0.2</v>
      </c>
      <c r="J46" s="55">
        <v>0</v>
      </c>
      <c r="K46" s="55">
        <v>0</v>
      </c>
      <c r="L46" s="55">
        <v>0</v>
      </c>
      <c r="M46" s="55">
        <v>0.7</v>
      </c>
      <c r="N46" s="55">
        <v>0</v>
      </c>
      <c r="O46" s="71">
        <f t="shared" si="0"/>
        <v>64.075</v>
      </c>
      <c r="P46" s="56">
        <v>37</v>
      </c>
    </row>
    <row r="47" spans="1:16">
      <c r="A47" s="56">
        <v>38</v>
      </c>
      <c r="B47" s="55" t="s">
        <v>1395</v>
      </c>
      <c r="C47" s="55" t="s">
        <v>1396</v>
      </c>
      <c r="D47" s="55">
        <v>3</v>
      </c>
      <c r="E47" s="55">
        <v>8</v>
      </c>
      <c r="F47" s="55">
        <v>2</v>
      </c>
      <c r="G47" s="55">
        <v>42.1</v>
      </c>
      <c r="H47" s="55">
        <v>3.95</v>
      </c>
      <c r="I47" s="55">
        <v>0</v>
      </c>
      <c r="J47" s="55">
        <v>0</v>
      </c>
      <c r="K47" s="55">
        <v>0</v>
      </c>
      <c r="L47" s="55">
        <v>0</v>
      </c>
      <c r="M47" s="55">
        <v>5</v>
      </c>
      <c r="N47" s="55">
        <v>0</v>
      </c>
      <c r="O47" s="71">
        <f t="shared" si="0"/>
        <v>64.05</v>
      </c>
      <c r="P47" s="56">
        <v>38</v>
      </c>
    </row>
    <row r="48" ht="14.25" spans="1:16">
      <c r="A48" s="56">
        <v>39</v>
      </c>
      <c r="B48" s="64">
        <v>15111041</v>
      </c>
      <c r="C48" s="65" t="s">
        <v>993</v>
      </c>
      <c r="D48" s="51">
        <v>3</v>
      </c>
      <c r="E48" s="51">
        <v>8</v>
      </c>
      <c r="F48" s="51">
        <v>2</v>
      </c>
      <c r="G48" s="51">
        <v>44.7</v>
      </c>
      <c r="H48" s="51">
        <v>4.025</v>
      </c>
      <c r="I48" s="51"/>
      <c r="J48" s="51">
        <v>0.2</v>
      </c>
      <c r="K48" s="51"/>
      <c r="L48" s="51"/>
      <c r="M48" s="51">
        <v>2</v>
      </c>
      <c r="N48" s="51"/>
      <c r="O48" s="51">
        <f t="shared" si="0"/>
        <v>63.925</v>
      </c>
      <c r="P48" s="56">
        <v>39</v>
      </c>
    </row>
    <row r="49" spans="1:16">
      <c r="A49" s="56">
        <v>40</v>
      </c>
      <c r="B49" s="58">
        <v>15151420</v>
      </c>
      <c r="C49" s="100" t="s">
        <v>1397</v>
      </c>
      <c r="D49" s="60"/>
      <c r="E49" s="60">
        <v>8</v>
      </c>
      <c r="F49" s="60">
        <v>2</v>
      </c>
      <c r="G49" s="60">
        <v>48.4</v>
      </c>
      <c r="H49" s="60">
        <v>4.5</v>
      </c>
      <c r="I49" s="60"/>
      <c r="J49" s="60"/>
      <c r="K49" s="60"/>
      <c r="L49" s="60"/>
      <c r="M49" s="60">
        <v>1</v>
      </c>
      <c r="N49" s="60"/>
      <c r="O49" s="60">
        <f t="shared" si="0"/>
        <v>63.9</v>
      </c>
      <c r="P49" s="56">
        <v>40</v>
      </c>
    </row>
    <row r="50" spans="1:16">
      <c r="A50" s="56">
        <v>41</v>
      </c>
      <c r="B50" s="101" t="s">
        <v>1398</v>
      </c>
      <c r="C50" s="102" t="s">
        <v>1399</v>
      </c>
      <c r="D50" s="63">
        <v>3</v>
      </c>
      <c r="E50" s="63">
        <v>8</v>
      </c>
      <c r="F50" s="63">
        <v>2</v>
      </c>
      <c r="G50" s="62">
        <v>41.9</v>
      </c>
      <c r="H50" s="63">
        <v>4.08</v>
      </c>
      <c r="I50" s="63"/>
      <c r="J50" s="63"/>
      <c r="K50" s="63"/>
      <c r="L50" s="63"/>
      <c r="M50" s="63">
        <v>4.7</v>
      </c>
      <c r="N50" s="63"/>
      <c r="O50" s="63">
        <f t="shared" si="0"/>
        <v>63.68</v>
      </c>
      <c r="P50" s="56">
        <v>41</v>
      </c>
    </row>
    <row r="51" spans="1:16">
      <c r="A51" s="56">
        <v>42</v>
      </c>
      <c r="B51" s="101" t="s">
        <v>1400</v>
      </c>
      <c r="C51" s="102" t="s">
        <v>1401</v>
      </c>
      <c r="D51" s="63">
        <v>3</v>
      </c>
      <c r="E51" s="63">
        <v>8</v>
      </c>
      <c r="F51" s="63">
        <v>2</v>
      </c>
      <c r="G51" s="62">
        <v>44.5</v>
      </c>
      <c r="H51" s="63">
        <v>4.15</v>
      </c>
      <c r="I51" s="63"/>
      <c r="J51" s="63"/>
      <c r="K51" s="63"/>
      <c r="L51" s="63"/>
      <c r="M51" s="63">
        <v>2</v>
      </c>
      <c r="N51" s="63"/>
      <c r="O51" s="63">
        <f t="shared" si="0"/>
        <v>63.65</v>
      </c>
      <c r="P51" s="56">
        <v>42</v>
      </c>
    </row>
    <row r="52" ht="14.25" spans="1:16">
      <c r="A52" s="56">
        <v>43</v>
      </c>
      <c r="B52" s="64">
        <v>15112249</v>
      </c>
      <c r="C52" s="65" t="s">
        <v>1402</v>
      </c>
      <c r="D52" s="51">
        <v>3</v>
      </c>
      <c r="E52" s="51">
        <v>8</v>
      </c>
      <c r="F52" s="51">
        <v>2</v>
      </c>
      <c r="G52" s="51">
        <v>42.3</v>
      </c>
      <c r="H52" s="51">
        <v>3.8</v>
      </c>
      <c r="I52" s="51"/>
      <c r="J52" s="51"/>
      <c r="K52" s="51"/>
      <c r="L52" s="51"/>
      <c r="M52" s="51">
        <v>4.5</v>
      </c>
      <c r="N52" s="51"/>
      <c r="O52" s="51">
        <f t="shared" si="0"/>
        <v>63.6</v>
      </c>
      <c r="P52" s="56">
        <v>43</v>
      </c>
    </row>
    <row r="53" spans="1:16">
      <c r="A53" s="56">
        <v>44</v>
      </c>
      <c r="B53" s="55" t="s">
        <v>1403</v>
      </c>
      <c r="C53" s="55" t="s">
        <v>1404</v>
      </c>
      <c r="D53" s="55">
        <v>3</v>
      </c>
      <c r="E53" s="55">
        <v>8</v>
      </c>
      <c r="F53" s="55">
        <v>2</v>
      </c>
      <c r="G53" s="55">
        <v>44.3</v>
      </c>
      <c r="H53" s="55">
        <v>4.375</v>
      </c>
      <c r="I53" s="55">
        <v>0.1</v>
      </c>
      <c r="J53" s="55">
        <v>1</v>
      </c>
      <c r="K53" s="55">
        <v>0</v>
      </c>
      <c r="L53" s="55">
        <v>0</v>
      </c>
      <c r="M53" s="55">
        <v>0.5</v>
      </c>
      <c r="N53" s="55">
        <v>0</v>
      </c>
      <c r="O53" s="71">
        <f t="shared" si="0"/>
        <v>63.275</v>
      </c>
      <c r="P53" s="56">
        <v>44</v>
      </c>
    </row>
    <row r="54" ht="14.25" spans="1:16">
      <c r="A54" s="56">
        <v>45</v>
      </c>
      <c r="B54" s="66" t="s">
        <v>1405</v>
      </c>
      <c r="C54" s="66" t="s">
        <v>1406</v>
      </c>
      <c r="D54" s="67">
        <v>3</v>
      </c>
      <c r="E54" s="67">
        <v>8</v>
      </c>
      <c r="F54" s="67">
        <v>2</v>
      </c>
      <c r="G54" s="60">
        <v>40.8</v>
      </c>
      <c r="H54" s="67">
        <v>4.4</v>
      </c>
      <c r="I54" s="67"/>
      <c r="J54" s="67">
        <v>1</v>
      </c>
      <c r="K54" s="67"/>
      <c r="L54" s="67"/>
      <c r="M54" s="67">
        <v>4</v>
      </c>
      <c r="N54" s="51"/>
      <c r="O54" s="51">
        <f>SUM(D54:M54)</f>
        <v>63.2</v>
      </c>
      <c r="P54" s="56">
        <v>45</v>
      </c>
    </row>
    <row r="55" spans="1:16">
      <c r="A55" s="56">
        <v>46</v>
      </c>
      <c r="B55" s="56">
        <v>15112596</v>
      </c>
      <c r="C55" s="56" t="s">
        <v>1407</v>
      </c>
      <c r="D55" s="56">
        <v>2</v>
      </c>
      <c r="E55" s="56">
        <v>8</v>
      </c>
      <c r="F55" s="56">
        <v>2</v>
      </c>
      <c r="G55" s="56">
        <v>45.2</v>
      </c>
      <c r="H55" s="56">
        <v>4.1</v>
      </c>
      <c r="I55" s="56"/>
      <c r="J55" s="56">
        <v>1</v>
      </c>
      <c r="K55" s="56">
        <v>0.1</v>
      </c>
      <c r="L55" s="56"/>
      <c r="M55" s="56">
        <v>0.7</v>
      </c>
      <c r="N55" s="56"/>
      <c r="O55" s="56">
        <v>63.1</v>
      </c>
      <c r="P55" s="56">
        <v>46</v>
      </c>
    </row>
    <row r="56" spans="1:16">
      <c r="A56" s="56">
        <v>47</v>
      </c>
      <c r="B56" s="55" t="s">
        <v>1408</v>
      </c>
      <c r="C56" s="55" t="s">
        <v>1409</v>
      </c>
      <c r="D56" s="55">
        <v>3</v>
      </c>
      <c r="E56" s="55">
        <v>8</v>
      </c>
      <c r="F56" s="55">
        <v>2</v>
      </c>
      <c r="G56" s="55">
        <v>43</v>
      </c>
      <c r="H56" s="55">
        <v>4.5</v>
      </c>
      <c r="I56" s="55">
        <v>0</v>
      </c>
      <c r="J56" s="55">
        <v>1</v>
      </c>
      <c r="K56" s="55">
        <v>0</v>
      </c>
      <c r="L56" s="55">
        <v>0</v>
      </c>
      <c r="M56" s="55">
        <v>1.5</v>
      </c>
      <c r="N56" s="55">
        <v>0</v>
      </c>
      <c r="O56" s="71">
        <f>SUM(D56:N56)</f>
        <v>63</v>
      </c>
      <c r="P56" s="56">
        <v>47</v>
      </c>
    </row>
    <row r="57" ht="14.25" spans="1:16">
      <c r="A57" s="56">
        <v>48</v>
      </c>
      <c r="B57" s="66">
        <v>15153777</v>
      </c>
      <c r="C57" s="66" t="s">
        <v>1410</v>
      </c>
      <c r="D57" s="67">
        <v>3</v>
      </c>
      <c r="E57" s="67">
        <v>8</v>
      </c>
      <c r="F57" s="67">
        <v>2</v>
      </c>
      <c r="G57" s="60">
        <v>43.1</v>
      </c>
      <c r="H57" s="67">
        <v>4.375</v>
      </c>
      <c r="I57" s="67"/>
      <c r="J57" s="67"/>
      <c r="K57" s="67"/>
      <c r="L57" s="67"/>
      <c r="M57" s="67">
        <v>2.5</v>
      </c>
      <c r="N57" s="51"/>
      <c r="O57" s="51">
        <f>SUM(D57:M57)</f>
        <v>62.975</v>
      </c>
      <c r="P57" s="56">
        <v>48</v>
      </c>
    </row>
    <row r="58" spans="1:16">
      <c r="A58" s="56">
        <v>49</v>
      </c>
      <c r="B58" s="58">
        <v>15154643</v>
      </c>
      <c r="C58" s="100" t="s">
        <v>1411</v>
      </c>
      <c r="D58" s="60"/>
      <c r="E58" s="60">
        <v>8</v>
      </c>
      <c r="F58" s="60">
        <v>2</v>
      </c>
      <c r="G58" s="60">
        <v>47.8</v>
      </c>
      <c r="H58" s="60">
        <v>4.15</v>
      </c>
      <c r="I58" s="60"/>
      <c r="J58" s="60"/>
      <c r="K58" s="60"/>
      <c r="L58" s="60"/>
      <c r="M58" s="60">
        <v>1</v>
      </c>
      <c r="N58" s="60"/>
      <c r="O58" s="60">
        <f>SUM(D58:N58)</f>
        <v>62.95</v>
      </c>
      <c r="P58" s="56">
        <v>49</v>
      </c>
    </row>
    <row r="59" spans="1:16">
      <c r="A59" s="56">
        <v>50</v>
      </c>
      <c r="B59" s="56">
        <v>15154238</v>
      </c>
      <c r="C59" s="56" t="s">
        <v>1412</v>
      </c>
      <c r="D59" s="56">
        <v>0</v>
      </c>
      <c r="E59" s="56">
        <v>8</v>
      </c>
      <c r="F59" s="56">
        <v>2</v>
      </c>
      <c r="G59" s="56">
        <v>45.5</v>
      </c>
      <c r="H59" s="56">
        <v>3.78</v>
      </c>
      <c r="I59" s="56"/>
      <c r="J59" s="56"/>
      <c r="K59" s="56">
        <v>0</v>
      </c>
      <c r="L59" s="56"/>
      <c r="M59" s="56">
        <v>3.4</v>
      </c>
      <c r="N59" s="56"/>
      <c r="O59" s="56">
        <v>62.68</v>
      </c>
      <c r="P59" s="56">
        <v>50</v>
      </c>
    </row>
    <row r="60" ht="14.25" spans="1:16">
      <c r="A60" s="56">
        <v>51</v>
      </c>
      <c r="B60" s="67">
        <v>15112171</v>
      </c>
      <c r="C60" s="67" t="s">
        <v>1413</v>
      </c>
      <c r="D60" s="67">
        <v>3</v>
      </c>
      <c r="E60" s="67">
        <v>8</v>
      </c>
      <c r="F60" s="67">
        <v>2</v>
      </c>
      <c r="G60" s="103" t="s">
        <v>1414</v>
      </c>
      <c r="H60" s="67">
        <v>4.2</v>
      </c>
      <c r="I60" s="67"/>
      <c r="J60" s="67"/>
      <c r="K60" s="67"/>
      <c r="L60" s="67"/>
      <c r="M60" s="67">
        <v>1</v>
      </c>
      <c r="N60" s="67"/>
      <c r="O60" s="67">
        <v>62.5</v>
      </c>
      <c r="P60" s="56">
        <v>51</v>
      </c>
    </row>
    <row r="61" ht="14.25" spans="1:16">
      <c r="A61" s="56">
        <v>52</v>
      </c>
      <c r="B61" s="51">
        <v>15153964</v>
      </c>
      <c r="C61" s="51" t="s">
        <v>1415</v>
      </c>
      <c r="D61" s="51">
        <v>3</v>
      </c>
      <c r="E61" s="51">
        <v>8</v>
      </c>
      <c r="F61" s="51">
        <v>2</v>
      </c>
      <c r="G61" s="51">
        <v>43</v>
      </c>
      <c r="H61" s="51">
        <v>4.5</v>
      </c>
      <c r="I61" s="51"/>
      <c r="J61" s="51">
        <v>0.5</v>
      </c>
      <c r="K61" s="51"/>
      <c r="L61" s="51"/>
      <c r="M61" s="51">
        <v>1.5</v>
      </c>
      <c r="N61" s="51"/>
      <c r="O61" s="51">
        <f>SUM(D61:M61)</f>
        <v>62.5</v>
      </c>
      <c r="P61" s="56">
        <v>52</v>
      </c>
    </row>
    <row r="62" spans="1:16">
      <c r="A62" s="56">
        <v>53</v>
      </c>
      <c r="B62" s="57">
        <v>15154738</v>
      </c>
      <c r="C62" s="57" t="s">
        <v>1416</v>
      </c>
      <c r="D62" s="57"/>
      <c r="E62" s="57">
        <v>8</v>
      </c>
      <c r="F62" s="57">
        <v>2</v>
      </c>
      <c r="G62" s="57">
        <v>45.7</v>
      </c>
      <c r="H62" s="57">
        <v>4.3</v>
      </c>
      <c r="I62" s="57"/>
      <c r="J62" s="57"/>
      <c r="K62" s="57"/>
      <c r="L62" s="57"/>
      <c r="M62" s="57">
        <v>2.5</v>
      </c>
      <c r="N62" s="57"/>
      <c r="O62" s="57">
        <f>SUM(D62:N62)</f>
        <v>62.5</v>
      </c>
      <c r="P62" s="56">
        <v>53</v>
      </c>
    </row>
    <row r="63" spans="1:16">
      <c r="A63" s="56">
        <v>54</v>
      </c>
      <c r="B63" s="55" t="s">
        <v>1417</v>
      </c>
      <c r="C63" s="55" t="s">
        <v>1418</v>
      </c>
      <c r="D63" s="55">
        <v>3</v>
      </c>
      <c r="E63" s="55">
        <v>8</v>
      </c>
      <c r="F63" s="55">
        <v>2</v>
      </c>
      <c r="G63" s="55">
        <v>43.2</v>
      </c>
      <c r="H63" s="55">
        <v>4.075</v>
      </c>
      <c r="I63" s="55">
        <v>0</v>
      </c>
      <c r="J63" s="55">
        <v>0</v>
      </c>
      <c r="K63" s="55">
        <v>0</v>
      </c>
      <c r="L63" s="55">
        <v>0</v>
      </c>
      <c r="M63" s="55">
        <v>2</v>
      </c>
      <c r="N63" s="55">
        <v>0</v>
      </c>
      <c r="O63" s="71">
        <f>SUM(D63:N63)</f>
        <v>62.275</v>
      </c>
      <c r="P63" s="56">
        <v>54</v>
      </c>
    </row>
    <row r="64" spans="1:16">
      <c r="A64" s="56">
        <v>55</v>
      </c>
      <c r="B64" s="57">
        <v>15113030</v>
      </c>
      <c r="C64" s="57" t="s">
        <v>1419</v>
      </c>
      <c r="D64" s="57">
        <v>1</v>
      </c>
      <c r="E64" s="57">
        <v>8</v>
      </c>
      <c r="F64" s="57">
        <v>2</v>
      </c>
      <c r="G64" s="57">
        <v>44.7</v>
      </c>
      <c r="H64" s="57">
        <v>4</v>
      </c>
      <c r="I64" s="57"/>
      <c r="J64" s="57">
        <v>0.5</v>
      </c>
      <c r="K64" s="57"/>
      <c r="L64" s="57"/>
      <c r="M64" s="57">
        <v>2</v>
      </c>
      <c r="N64" s="57"/>
      <c r="O64" s="57">
        <f>SUM(D64:N64)</f>
        <v>62.2</v>
      </c>
      <c r="P64" s="56">
        <v>55</v>
      </c>
    </row>
    <row r="65" spans="1:16">
      <c r="A65" s="56">
        <v>56</v>
      </c>
      <c r="B65" s="101" t="s">
        <v>1420</v>
      </c>
      <c r="C65" s="102" t="s">
        <v>1421</v>
      </c>
      <c r="D65" s="63">
        <v>3</v>
      </c>
      <c r="E65" s="63">
        <v>8</v>
      </c>
      <c r="F65" s="63">
        <v>2</v>
      </c>
      <c r="G65" s="62">
        <v>41.1</v>
      </c>
      <c r="H65" s="63">
        <v>4.08</v>
      </c>
      <c r="I65" s="63">
        <v>1</v>
      </c>
      <c r="J65" s="63"/>
      <c r="K65" s="63"/>
      <c r="L65" s="63"/>
      <c r="M65" s="63">
        <v>3</v>
      </c>
      <c r="N65" s="63"/>
      <c r="O65" s="63">
        <f>SUM(D65:N65)</f>
        <v>62.18</v>
      </c>
      <c r="P65" s="56">
        <v>56</v>
      </c>
    </row>
    <row r="66" spans="1:16">
      <c r="A66" s="56">
        <v>57</v>
      </c>
      <c r="B66" s="60">
        <v>15112462</v>
      </c>
      <c r="C66" s="60" t="s">
        <v>1422</v>
      </c>
      <c r="D66" s="72"/>
      <c r="E66" s="72">
        <v>8</v>
      </c>
      <c r="F66" s="72">
        <v>2</v>
      </c>
      <c r="G66" s="72">
        <v>41.7</v>
      </c>
      <c r="H66" s="72">
        <v>4.55</v>
      </c>
      <c r="I66" s="72"/>
      <c r="J66" s="72">
        <v>1</v>
      </c>
      <c r="K66" s="72"/>
      <c r="L66" s="72">
        <v>0.5</v>
      </c>
      <c r="M66" s="72">
        <v>4.4</v>
      </c>
      <c r="N66" s="72"/>
      <c r="O66" s="72">
        <f>SUM(D66:N66)</f>
        <v>62.15</v>
      </c>
      <c r="P66" s="56">
        <v>57</v>
      </c>
    </row>
    <row r="67" spans="1:16">
      <c r="A67" s="56">
        <v>58</v>
      </c>
      <c r="B67" s="56">
        <v>15151148</v>
      </c>
      <c r="C67" s="56" t="s">
        <v>1423</v>
      </c>
      <c r="D67" s="56">
        <v>0</v>
      </c>
      <c r="E67" s="56">
        <v>8</v>
      </c>
      <c r="F67" s="56">
        <v>2</v>
      </c>
      <c r="G67" s="56">
        <v>47.8</v>
      </c>
      <c r="H67" s="56">
        <v>4.35</v>
      </c>
      <c r="I67" s="56">
        <v>0</v>
      </c>
      <c r="J67" s="56"/>
      <c r="K67" s="56"/>
      <c r="L67" s="56"/>
      <c r="M67" s="56"/>
      <c r="N67" s="56"/>
      <c r="O67" s="56">
        <v>62.15</v>
      </c>
      <c r="P67" s="56">
        <v>58</v>
      </c>
    </row>
    <row r="68" spans="1:16">
      <c r="A68" s="56">
        <v>59</v>
      </c>
      <c r="B68" s="101" t="s">
        <v>1424</v>
      </c>
      <c r="C68" s="102" t="s">
        <v>1425</v>
      </c>
      <c r="D68" s="63">
        <v>3</v>
      </c>
      <c r="E68" s="63">
        <v>8</v>
      </c>
      <c r="F68" s="63">
        <v>2</v>
      </c>
      <c r="G68" s="62">
        <v>41.1</v>
      </c>
      <c r="H68" s="63">
        <v>4.33</v>
      </c>
      <c r="I68" s="63"/>
      <c r="J68" s="63">
        <v>2</v>
      </c>
      <c r="K68" s="63"/>
      <c r="L68" s="63">
        <v>0.2</v>
      </c>
      <c r="M68" s="63">
        <v>1.5</v>
      </c>
      <c r="N68" s="63"/>
      <c r="O68" s="63">
        <f>SUM(D68:N68)</f>
        <v>62.13</v>
      </c>
      <c r="P68" s="56">
        <v>59</v>
      </c>
    </row>
    <row r="69" spans="1:16">
      <c r="A69" s="56">
        <v>60</v>
      </c>
      <c r="B69" s="58">
        <v>15154449</v>
      </c>
      <c r="C69" s="100" t="s">
        <v>1426</v>
      </c>
      <c r="D69" s="60"/>
      <c r="E69" s="60">
        <v>8</v>
      </c>
      <c r="F69" s="60">
        <v>2</v>
      </c>
      <c r="G69" s="60">
        <v>47.6</v>
      </c>
      <c r="H69" s="60">
        <v>4.5</v>
      </c>
      <c r="I69" s="60"/>
      <c r="J69" s="60"/>
      <c r="K69" s="60"/>
      <c r="L69" s="60"/>
      <c r="M69" s="60"/>
      <c r="N69" s="60"/>
      <c r="O69" s="60">
        <f>SUM(D69:N69)</f>
        <v>62.1</v>
      </c>
      <c r="P69" s="56">
        <v>60</v>
      </c>
    </row>
    <row r="70" s="47" customFormat="1" spans="1:16">
      <c r="A70" s="56">
        <v>61</v>
      </c>
      <c r="B70" s="56">
        <v>15153883</v>
      </c>
      <c r="C70" s="56" t="s">
        <v>1427</v>
      </c>
      <c r="D70" s="56">
        <v>0</v>
      </c>
      <c r="E70" s="56">
        <v>8</v>
      </c>
      <c r="F70" s="56">
        <v>2</v>
      </c>
      <c r="G70" s="56">
        <v>45.9</v>
      </c>
      <c r="H70" s="56">
        <v>4.125</v>
      </c>
      <c r="I70" s="56"/>
      <c r="J70" s="56"/>
      <c r="K70" s="56"/>
      <c r="L70" s="56"/>
      <c r="M70" s="56">
        <v>2</v>
      </c>
      <c r="N70" s="56"/>
      <c r="O70" s="56">
        <v>62.025</v>
      </c>
      <c r="P70" s="56">
        <v>61</v>
      </c>
    </row>
    <row r="71" spans="1:16">
      <c r="A71" s="56">
        <v>62</v>
      </c>
      <c r="B71" s="56">
        <v>15111611</v>
      </c>
      <c r="C71" s="56" t="s">
        <v>1428</v>
      </c>
      <c r="D71" s="56">
        <v>0</v>
      </c>
      <c r="E71" s="56">
        <v>8</v>
      </c>
      <c r="F71" s="56">
        <v>2</v>
      </c>
      <c r="G71" s="56">
        <v>43.4</v>
      </c>
      <c r="H71" s="56">
        <v>4.4</v>
      </c>
      <c r="I71" s="56">
        <v>0.2</v>
      </c>
      <c r="J71" s="56"/>
      <c r="K71" s="56"/>
      <c r="L71" s="56"/>
      <c r="M71" s="56">
        <v>3.7</v>
      </c>
      <c r="N71" s="56"/>
      <c r="O71" s="56">
        <v>61.7</v>
      </c>
      <c r="P71" s="56">
        <v>62</v>
      </c>
    </row>
    <row r="72" spans="1:16">
      <c r="A72" s="56">
        <v>63</v>
      </c>
      <c r="B72" s="55" t="s">
        <v>1429</v>
      </c>
      <c r="C72" s="55" t="s">
        <v>1430</v>
      </c>
      <c r="D72" s="55">
        <v>3</v>
      </c>
      <c r="E72" s="55">
        <v>8</v>
      </c>
      <c r="F72" s="55">
        <v>2</v>
      </c>
      <c r="G72" s="55">
        <v>40</v>
      </c>
      <c r="H72" s="55">
        <v>4.6</v>
      </c>
      <c r="I72" s="55">
        <v>0</v>
      </c>
      <c r="J72" s="55">
        <v>1</v>
      </c>
      <c r="K72" s="55">
        <v>0</v>
      </c>
      <c r="L72" s="55">
        <v>0</v>
      </c>
      <c r="M72" s="55">
        <v>3</v>
      </c>
      <c r="N72" s="55">
        <v>0</v>
      </c>
      <c r="O72" s="71">
        <f>SUM(D72:N72)</f>
        <v>61.6</v>
      </c>
      <c r="P72" s="56">
        <v>63</v>
      </c>
    </row>
    <row r="73" spans="1:16">
      <c r="A73" s="56">
        <v>64</v>
      </c>
      <c r="B73" s="55" t="s">
        <v>1431</v>
      </c>
      <c r="C73" s="55" t="s">
        <v>1432</v>
      </c>
      <c r="D73" s="55">
        <v>3</v>
      </c>
      <c r="E73" s="55">
        <v>8</v>
      </c>
      <c r="F73" s="55">
        <v>2</v>
      </c>
      <c r="G73" s="55">
        <v>42.5</v>
      </c>
      <c r="H73" s="55">
        <v>4.325</v>
      </c>
      <c r="I73" s="55">
        <v>0</v>
      </c>
      <c r="J73" s="55">
        <v>0</v>
      </c>
      <c r="K73" s="55">
        <v>0</v>
      </c>
      <c r="L73" s="55">
        <v>0</v>
      </c>
      <c r="M73" s="55">
        <v>1.7</v>
      </c>
      <c r="N73" s="55">
        <v>0</v>
      </c>
      <c r="O73" s="71">
        <f>SUM(D73:N73)</f>
        <v>61.525</v>
      </c>
      <c r="P73" s="56">
        <v>64</v>
      </c>
    </row>
    <row r="74" spans="1:16">
      <c r="A74" s="56">
        <v>65</v>
      </c>
      <c r="B74" s="55" t="s">
        <v>1433</v>
      </c>
      <c r="C74" s="55" t="s">
        <v>1434</v>
      </c>
      <c r="D74" s="55">
        <v>3</v>
      </c>
      <c r="E74" s="55">
        <v>8</v>
      </c>
      <c r="F74" s="55">
        <v>2</v>
      </c>
      <c r="G74" s="55">
        <v>40.8</v>
      </c>
      <c r="H74" s="55">
        <v>4.325</v>
      </c>
      <c r="I74" s="55">
        <v>0</v>
      </c>
      <c r="J74" s="55">
        <v>1</v>
      </c>
      <c r="K74" s="55">
        <v>0</v>
      </c>
      <c r="L74" s="55">
        <v>0</v>
      </c>
      <c r="M74" s="55">
        <v>2.2</v>
      </c>
      <c r="N74" s="55">
        <v>0</v>
      </c>
      <c r="O74" s="71">
        <f>SUM(D74:N74)</f>
        <v>61.325</v>
      </c>
      <c r="P74" s="56">
        <v>65</v>
      </c>
    </row>
    <row r="75" ht="14.25" spans="1:16">
      <c r="A75" s="56">
        <v>66</v>
      </c>
      <c r="B75" s="67">
        <v>15154647</v>
      </c>
      <c r="C75" s="67" t="s">
        <v>1370</v>
      </c>
      <c r="D75" s="67">
        <v>3</v>
      </c>
      <c r="E75" s="67">
        <v>8</v>
      </c>
      <c r="F75" s="67">
        <v>2</v>
      </c>
      <c r="G75" s="103" t="s">
        <v>1435</v>
      </c>
      <c r="H75" s="67">
        <v>4.08</v>
      </c>
      <c r="I75" s="67"/>
      <c r="J75" s="67"/>
      <c r="K75" s="67"/>
      <c r="L75" s="67"/>
      <c r="M75" s="67">
        <v>1.5</v>
      </c>
      <c r="N75" s="67"/>
      <c r="O75" s="67">
        <v>61.28</v>
      </c>
      <c r="P75" s="56">
        <v>66</v>
      </c>
    </row>
    <row r="76" spans="1:16">
      <c r="A76" s="56">
        <v>67</v>
      </c>
      <c r="B76" s="55" t="s">
        <v>1436</v>
      </c>
      <c r="C76" s="55" t="s">
        <v>1437</v>
      </c>
      <c r="D76" s="55">
        <v>3</v>
      </c>
      <c r="E76" s="55">
        <v>8</v>
      </c>
      <c r="F76" s="55">
        <v>2</v>
      </c>
      <c r="G76" s="55">
        <v>41</v>
      </c>
      <c r="H76" s="55">
        <v>3.775</v>
      </c>
      <c r="I76" s="55">
        <v>0</v>
      </c>
      <c r="J76" s="55">
        <v>1</v>
      </c>
      <c r="K76" s="55">
        <v>0</v>
      </c>
      <c r="L76" s="55">
        <v>0</v>
      </c>
      <c r="M76" s="55">
        <v>2.5</v>
      </c>
      <c r="N76" s="55">
        <v>0</v>
      </c>
      <c r="O76" s="71">
        <f>SUM(D76:N76)</f>
        <v>61.275</v>
      </c>
      <c r="P76" s="56">
        <v>67</v>
      </c>
    </row>
    <row r="77" spans="1:16">
      <c r="A77" s="56">
        <v>68</v>
      </c>
      <c r="B77" s="56">
        <v>15153745</v>
      </c>
      <c r="C77" s="56" t="s">
        <v>1438</v>
      </c>
      <c r="D77" s="56">
        <v>0</v>
      </c>
      <c r="E77" s="56">
        <v>8</v>
      </c>
      <c r="F77" s="56">
        <v>2</v>
      </c>
      <c r="G77" s="56">
        <v>43.9</v>
      </c>
      <c r="H77" s="56">
        <v>4.475</v>
      </c>
      <c r="I77" s="56"/>
      <c r="J77" s="56">
        <v>1</v>
      </c>
      <c r="K77" s="56"/>
      <c r="L77" s="56"/>
      <c r="M77" s="56">
        <v>1.9</v>
      </c>
      <c r="N77" s="56"/>
      <c r="O77" s="56">
        <v>61.275</v>
      </c>
      <c r="P77" s="56">
        <v>68</v>
      </c>
    </row>
    <row r="78" spans="1:16">
      <c r="A78" s="56">
        <v>69</v>
      </c>
      <c r="B78" s="58">
        <v>15154169</v>
      </c>
      <c r="C78" s="100" t="s">
        <v>1439</v>
      </c>
      <c r="D78" s="60"/>
      <c r="E78" s="60">
        <v>8</v>
      </c>
      <c r="F78" s="60">
        <v>2</v>
      </c>
      <c r="G78" s="60">
        <v>47</v>
      </c>
      <c r="H78" s="60">
        <v>4.25</v>
      </c>
      <c r="I78" s="60"/>
      <c r="J78" s="60"/>
      <c r="K78" s="60"/>
      <c r="L78" s="60"/>
      <c r="M78" s="60"/>
      <c r="N78" s="60"/>
      <c r="O78" s="60">
        <f>SUM(D78:N78)</f>
        <v>61.25</v>
      </c>
      <c r="P78" s="56">
        <v>69</v>
      </c>
    </row>
    <row r="79" spans="1:16">
      <c r="A79" s="56">
        <v>70</v>
      </c>
      <c r="B79" s="56">
        <v>15112101</v>
      </c>
      <c r="C79" s="56" t="s">
        <v>1440</v>
      </c>
      <c r="D79" s="56">
        <v>0</v>
      </c>
      <c r="E79" s="56">
        <v>8</v>
      </c>
      <c r="F79" s="56">
        <v>2</v>
      </c>
      <c r="G79" s="56">
        <v>43.5</v>
      </c>
      <c r="H79" s="56">
        <v>4.25</v>
      </c>
      <c r="I79" s="56">
        <v>0</v>
      </c>
      <c r="J79" s="56"/>
      <c r="K79" s="56"/>
      <c r="L79" s="56"/>
      <c r="M79" s="56">
        <v>3.5</v>
      </c>
      <c r="N79" s="56"/>
      <c r="O79" s="56">
        <v>61.25</v>
      </c>
      <c r="P79" s="56">
        <v>70</v>
      </c>
    </row>
    <row r="80" spans="1:16">
      <c r="A80" s="56">
        <v>71</v>
      </c>
      <c r="B80" s="56">
        <v>15155900</v>
      </c>
      <c r="C80" s="56" t="s">
        <v>1441</v>
      </c>
      <c r="D80" s="56">
        <v>1</v>
      </c>
      <c r="E80" s="56">
        <v>8</v>
      </c>
      <c r="F80" s="56">
        <v>2</v>
      </c>
      <c r="G80" s="56">
        <v>44.1</v>
      </c>
      <c r="H80" s="56">
        <v>4</v>
      </c>
      <c r="I80" s="56"/>
      <c r="J80" s="56"/>
      <c r="K80" s="56">
        <v>0.1</v>
      </c>
      <c r="L80" s="56"/>
      <c r="M80" s="56">
        <v>2</v>
      </c>
      <c r="N80" s="56"/>
      <c r="O80" s="56">
        <v>61.2</v>
      </c>
      <c r="P80" s="56">
        <v>71</v>
      </c>
    </row>
    <row r="81" ht="14.25" spans="1:16">
      <c r="A81" s="56">
        <v>72</v>
      </c>
      <c r="B81" s="67">
        <v>15112899</v>
      </c>
      <c r="C81" s="67" t="s">
        <v>1442</v>
      </c>
      <c r="D81" s="67">
        <v>3</v>
      </c>
      <c r="E81" s="67">
        <v>8</v>
      </c>
      <c r="F81" s="67">
        <v>2</v>
      </c>
      <c r="G81" s="103" t="s">
        <v>1443</v>
      </c>
      <c r="H81" s="67">
        <v>4.32</v>
      </c>
      <c r="I81" s="67"/>
      <c r="J81" s="67"/>
      <c r="K81" s="67"/>
      <c r="L81" s="67"/>
      <c r="M81" s="67">
        <v>1</v>
      </c>
      <c r="N81" s="67"/>
      <c r="O81" s="67">
        <v>61.19</v>
      </c>
      <c r="P81" s="56">
        <v>72</v>
      </c>
    </row>
    <row r="82" spans="1:16">
      <c r="A82" s="56">
        <v>73</v>
      </c>
      <c r="B82" s="101" t="s">
        <v>1444</v>
      </c>
      <c r="C82" s="102" t="s">
        <v>1445</v>
      </c>
      <c r="D82" s="63">
        <v>3</v>
      </c>
      <c r="E82" s="63">
        <v>8</v>
      </c>
      <c r="F82" s="63">
        <v>2</v>
      </c>
      <c r="G82" s="62">
        <v>37.1</v>
      </c>
      <c r="H82" s="63">
        <v>4.53</v>
      </c>
      <c r="I82" s="63"/>
      <c r="J82" s="63">
        <v>2</v>
      </c>
      <c r="K82" s="63"/>
      <c r="L82" s="63">
        <v>1.5</v>
      </c>
      <c r="M82" s="63">
        <v>3</v>
      </c>
      <c r="N82" s="63"/>
      <c r="O82" s="63">
        <f>SUM(D82:N82)</f>
        <v>61.13</v>
      </c>
      <c r="P82" s="56">
        <v>73</v>
      </c>
    </row>
    <row r="83" spans="1:16">
      <c r="A83" s="56">
        <v>74</v>
      </c>
      <c r="B83" s="55" t="s">
        <v>1446</v>
      </c>
      <c r="C83" s="55" t="s">
        <v>1447</v>
      </c>
      <c r="D83" s="55">
        <v>3</v>
      </c>
      <c r="E83" s="55">
        <v>8</v>
      </c>
      <c r="F83" s="55">
        <v>2</v>
      </c>
      <c r="G83" s="55">
        <v>42.3</v>
      </c>
      <c r="H83" s="55">
        <v>4.275</v>
      </c>
      <c r="I83" s="55">
        <v>0</v>
      </c>
      <c r="J83" s="55">
        <v>0</v>
      </c>
      <c r="K83" s="55">
        <v>0</v>
      </c>
      <c r="L83" s="55">
        <v>0</v>
      </c>
      <c r="M83" s="55">
        <v>1.5</v>
      </c>
      <c r="N83" s="55">
        <v>0</v>
      </c>
      <c r="O83" s="71">
        <f>SUM(D83:N83)</f>
        <v>61.075</v>
      </c>
      <c r="P83" s="56">
        <v>74</v>
      </c>
    </row>
    <row r="84" spans="1:16">
      <c r="A84" s="56">
        <v>75</v>
      </c>
      <c r="B84" s="56">
        <v>15113000</v>
      </c>
      <c r="C84" s="56" t="s">
        <v>1448</v>
      </c>
      <c r="D84" s="56">
        <v>0</v>
      </c>
      <c r="E84" s="56">
        <v>8</v>
      </c>
      <c r="F84" s="56">
        <v>2</v>
      </c>
      <c r="G84" s="56">
        <v>43.5</v>
      </c>
      <c r="H84" s="56">
        <v>4.725</v>
      </c>
      <c r="I84" s="56"/>
      <c r="J84" s="56"/>
      <c r="K84" s="56"/>
      <c r="L84" s="56"/>
      <c r="M84" s="56">
        <v>2.8</v>
      </c>
      <c r="N84" s="56"/>
      <c r="O84" s="56">
        <v>61.025</v>
      </c>
      <c r="P84" s="56">
        <v>75</v>
      </c>
    </row>
    <row r="85" spans="1:16">
      <c r="A85" s="56">
        <v>76</v>
      </c>
      <c r="B85" s="56">
        <v>15116159</v>
      </c>
      <c r="C85" s="56" t="s">
        <v>1449</v>
      </c>
      <c r="D85" s="56">
        <v>1</v>
      </c>
      <c r="E85" s="56">
        <v>8</v>
      </c>
      <c r="F85" s="56">
        <v>2</v>
      </c>
      <c r="G85" s="56">
        <v>44.2</v>
      </c>
      <c r="H85" s="56">
        <v>4.3</v>
      </c>
      <c r="I85" s="56"/>
      <c r="J85" s="56"/>
      <c r="K85" s="56"/>
      <c r="L85" s="56"/>
      <c r="M85" s="56">
        <v>1.5</v>
      </c>
      <c r="N85" s="56"/>
      <c r="O85" s="56">
        <v>61</v>
      </c>
      <c r="P85" s="56">
        <v>76</v>
      </c>
    </row>
    <row r="86" ht="14.25" spans="1:16">
      <c r="A86" s="56">
        <v>77</v>
      </c>
      <c r="B86" s="65" t="s">
        <v>1450</v>
      </c>
      <c r="C86" s="51" t="s">
        <v>1451</v>
      </c>
      <c r="D86" s="51">
        <v>3</v>
      </c>
      <c r="E86" s="51">
        <v>8</v>
      </c>
      <c r="F86" s="51">
        <v>2</v>
      </c>
      <c r="G86" s="51">
        <v>41.6</v>
      </c>
      <c r="H86" s="51">
        <v>3.775</v>
      </c>
      <c r="I86" s="51"/>
      <c r="J86" s="51"/>
      <c r="K86" s="51"/>
      <c r="L86" s="51"/>
      <c r="M86" s="51">
        <v>2.5</v>
      </c>
      <c r="N86" s="51"/>
      <c r="O86" s="51">
        <f>SUM(D86:N86)</f>
        <v>60.875</v>
      </c>
      <c r="P86" s="56">
        <v>77</v>
      </c>
    </row>
    <row r="87" spans="1:16">
      <c r="A87" s="56">
        <v>78</v>
      </c>
      <c r="B87" s="56">
        <v>15153230</v>
      </c>
      <c r="C87" s="56" t="s">
        <v>1452</v>
      </c>
      <c r="D87" s="56">
        <v>0</v>
      </c>
      <c r="E87" s="56">
        <v>8</v>
      </c>
      <c r="F87" s="56">
        <v>2</v>
      </c>
      <c r="G87" s="56">
        <v>46.2</v>
      </c>
      <c r="H87" s="56">
        <v>4.575</v>
      </c>
      <c r="I87" s="56">
        <v>0</v>
      </c>
      <c r="J87" s="56"/>
      <c r="K87" s="56"/>
      <c r="L87" s="56"/>
      <c r="M87" s="56"/>
      <c r="N87" s="56"/>
      <c r="O87" s="56">
        <v>60.775</v>
      </c>
      <c r="P87" s="56">
        <v>78</v>
      </c>
    </row>
    <row r="88" spans="1:16">
      <c r="A88" s="56">
        <v>79</v>
      </c>
      <c r="B88" s="56">
        <v>15153072</v>
      </c>
      <c r="C88" s="56" t="s">
        <v>1453</v>
      </c>
      <c r="D88" s="56">
        <v>0</v>
      </c>
      <c r="E88" s="56">
        <v>8</v>
      </c>
      <c r="F88" s="56">
        <v>2</v>
      </c>
      <c r="G88" s="56">
        <v>43</v>
      </c>
      <c r="H88" s="56">
        <v>4.775</v>
      </c>
      <c r="I88" s="56"/>
      <c r="J88" s="56"/>
      <c r="K88" s="56"/>
      <c r="L88" s="56"/>
      <c r="M88" s="56">
        <v>3</v>
      </c>
      <c r="N88" s="56"/>
      <c r="O88" s="56">
        <v>60.775</v>
      </c>
      <c r="P88" s="56">
        <v>79</v>
      </c>
    </row>
    <row r="89" spans="1:16">
      <c r="A89" s="56">
        <v>80</v>
      </c>
      <c r="B89" s="55" t="s">
        <v>1454</v>
      </c>
      <c r="C89" s="55" t="s">
        <v>1455</v>
      </c>
      <c r="D89" s="73">
        <v>3</v>
      </c>
      <c r="E89" s="73">
        <v>8</v>
      </c>
      <c r="F89" s="73">
        <v>2</v>
      </c>
      <c r="G89" s="73">
        <v>43.2</v>
      </c>
      <c r="H89" s="73">
        <v>4.5</v>
      </c>
      <c r="I89" s="73">
        <v>0</v>
      </c>
      <c r="J89" s="74">
        <v>0</v>
      </c>
      <c r="K89" s="70">
        <v>0</v>
      </c>
      <c r="L89" s="70">
        <v>0</v>
      </c>
      <c r="M89" s="70">
        <v>0</v>
      </c>
      <c r="N89" s="70">
        <v>0</v>
      </c>
      <c r="O89" s="75">
        <f>SUM(D89:N89)</f>
        <v>60.7</v>
      </c>
      <c r="P89" s="56">
        <v>80</v>
      </c>
    </row>
    <row r="90" spans="1:16">
      <c r="A90" s="56">
        <v>81</v>
      </c>
      <c r="B90" s="55" t="s">
        <v>1456</v>
      </c>
      <c r="C90" s="55" t="s">
        <v>615</v>
      </c>
      <c r="D90" s="55">
        <v>3</v>
      </c>
      <c r="E90" s="55">
        <v>8</v>
      </c>
      <c r="F90" s="55">
        <v>2</v>
      </c>
      <c r="G90" s="55">
        <v>41.7</v>
      </c>
      <c r="H90" s="55">
        <v>3.925</v>
      </c>
      <c r="I90" s="55">
        <v>0</v>
      </c>
      <c r="J90" s="55">
        <v>0</v>
      </c>
      <c r="K90" s="55">
        <v>0</v>
      </c>
      <c r="L90" s="70">
        <v>0</v>
      </c>
      <c r="M90" s="55">
        <v>2</v>
      </c>
      <c r="N90" s="55">
        <v>0</v>
      </c>
      <c r="O90" s="71">
        <f>SUM(D90:N90)</f>
        <v>60.625</v>
      </c>
      <c r="P90" s="56">
        <v>81</v>
      </c>
    </row>
    <row r="91" spans="1:16">
      <c r="A91" s="56">
        <v>82</v>
      </c>
      <c r="B91" s="55" t="s">
        <v>1457</v>
      </c>
      <c r="C91" s="55" t="s">
        <v>1458</v>
      </c>
      <c r="D91" s="55">
        <v>3</v>
      </c>
      <c r="E91" s="55">
        <v>8</v>
      </c>
      <c r="F91" s="55">
        <v>2</v>
      </c>
      <c r="G91" s="55">
        <v>43.5</v>
      </c>
      <c r="H91" s="55">
        <v>3.85</v>
      </c>
      <c r="I91" s="70">
        <v>0</v>
      </c>
      <c r="J91" s="55">
        <v>0</v>
      </c>
      <c r="K91" s="55">
        <v>0</v>
      </c>
      <c r="L91" s="55">
        <v>0.2</v>
      </c>
      <c r="M91" s="55">
        <v>0</v>
      </c>
      <c r="N91" s="55">
        <v>0</v>
      </c>
      <c r="O91" s="71">
        <f>SUM(D91:N91)</f>
        <v>60.55</v>
      </c>
      <c r="P91" s="56">
        <v>82</v>
      </c>
    </row>
    <row r="92" ht="14.25" spans="1:16">
      <c r="A92" s="56">
        <v>83</v>
      </c>
      <c r="B92" s="64">
        <v>15111942</v>
      </c>
      <c r="C92" s="65" t="s">
        <v>1459</v>
      </c>
      <c r="D92" s="51">
        <v>3</v>
      </c>
      <c r="E92" s="51">
        <v>8</v>
      </c>
      <c r="F92" s="51">
        <v>2</v>
      </c>
      <c r="G92" s="51">
        <v>42.5</v>
      </c>
      <c r="H92" s="51">
        <v>4</v>
      </c>
      <c r="I92" s="51"/>
      <c r="J92" s="51"/>
      <c r="K92" s="51"/>
      <c r="L92" s="51"/>
      <c r="M92" s="51">
        <v>1</v>
      </c>
      <c r="N92" s="51"/>
      <c r="O92" s="51">
        <f>SUM(D92:N92)</f>
        <v>60.5</v>
      </c>
      <c r="P92" s="56">
        <v>83</v>
      </c>
    </row>
    <row r="93" spans="1:16">
      <c r="A93" s="56">
        <v>84</v>
      </c>
      <c r="B93" s="101" t="s">
        <v>1460</v>
      </c>
      <c r="C93" s="102" t="s">
        <v>1461</v>
      </c>
      <c r="D93" s="63">
        <v>3</v>
      </c>
      <c r="E93" s="63">
        <v>8</v>
      </c>
      <c r="F93" s="63">
        <v>2</v>
      </c>
      <c r="G93" s="62">
        <v>41.2</v>
      </c>
      <c r="H93" s="63">
        <v>4.28</v>
      </c>
      <c r="I93" s="63"/>
      <c r="J93" s="63">
        <v>2</v>
      </c>
      <c r="K93" s="63"/>
      <c r="L93" s="63"/>
      <c r="M93" s="63"/>
      <c r="N93" s="63"/>
      <c r="O93" s="63">
        <f>SUM(D93:N93)</f>
        <v>60.48</v>
      </c>
      <c r="P93" s="56">
        <v>84</v>
      </c>
    </row>
    <row r="94" ht="14.25" spans="1:16">
      <c r="A94" s="56">
        <v>85</v>
      </c>
      <c r="B94" s="104" t="s">
        <v>1462</v>
      </c>
      <c r="C94" s="67" t="s">
        <v>1463</v>
      </c>
      <c r="D94" s="67">
        <v>3</v>
      </c>
      <c r="E94" s="67">
        <v>8</v>
      </c>
      <c r="F94" s="67">
        <v>2</v>
      </c>
      <c r="G94" s="103" t="s">
        <v>1464</v>
      </c>
      <c r="H94" s="67">
        <v>4.34</v>
      </c>
      <c r="I94" s="67"/>
      <c r="J94" s="67"/>
      <c r="K94" s="67"/>
      <c r="L94" s="67"/>
      <c r="M94" s="67"/>
      <c r="N94" s="67"/>
      <c r="O94" s="67">
        <v>60.44</v>
      </c>
      <c r="P94" s="56">
        <v>85</v>
      </c>
    </row>
    <row r="95" ht="14.25" spans="1:16">
      <c r="A95" s="56">
        <v>86</v>
      </c>
      <c r="B95" s="105" t="s">
        <v>1465</v>
      </c>
      <c r="C95" s="105" t="s">
        <v>1466</v>
      </c>
      <c r="D95" s="51">
        <v>3</v>
      </c>
      <c r="E95" s="51">
        <v>8</v>
      </c>
      <c r="F95" s="51">
        <v>2</v>
      </c>
      <c r="G95" s="51">
        <v>43.2</v>
      </c>
      <c r="H95" s="51">
        <v>2.163</v>
      </c>
      <c r="I95" s="51">
        <v>0</v>
      </c>
      <c r="J95" s="51">
        <v>0.5</v>
      </c>
      <c r="K95" s="51"/>
      <c r="L95" s="51"/>
      <c r="M95" s="51">
        <v>1.5</v>
      </c>
      <c r="N95" s="51"/>
      <c r="O95" s="51">
        <f>SUM(D95:N95)</f>
        <v>60.363</v>
      </c>
      <c r="P95" s="56">
        <v>86</v>
      </c>
    </row>
    <row r="96" spans="1:16">
      <c r="A96" s="56">
        <v>87</v>
      </c>
      <c r="B96" s="57">
        <v>15154597</v>
      </c>
      <c r="C96" s="57" t="s">
        <v>1467</v>
      </c>
      <c r="D96" s="57"/>
      <c r="E96" s="57">
        <v>8</v>
      </c>
      <c r="F96" s="57">
        <v>2</v>
      </c>
      <c r="G96" s="57">
        <v>43.5</v>
      </c>
      <c r="H96" s="57">
        <v>3.85</v>
      </c>
      <c r="I96" s="57"/>
      <c r="J96" s="57">
        <v>1</v>
      </c>
      <c r="K96" s="57"/>
      <c r="L96" s="57"/>
      <c r="M96" s="57">
        <v>2</v>
      </c>
      <c r="N96" s="57"/>
      <c r="O96" s="57">
        <f>SUM(D96:N96)</f>
        <v>60.35</v>
      </c>
      <c r="P96" s="56">
        <v>87</v>
      </c>
    </row>
    <row r="97" spans="1:16">
      <c r="A97" s="56">
        <v>88</v>
      </c>
      <c r="B97" s="55" t="s">
        <v>1468</v>
      </c>
      <c r="C97" s="55" t="s">
        <v>1469</v>
      </c>
      <c r="D97" s="55">
        <v>3</v>
      </c>
      <c r="E97" s="55">
        <v>8</v>
      </c>
      <c r="F97" s="55">
        <v>2</v>
      </c>
      <c r="G97" s="55">
        <v>42.9</v>
      </c>
      <c r="H97" s="55">
        <v>3.95</v>
      </c>
      <c r="I97" s="55">
        <v>0</v>
      </c>
      <c r="J97" s="55">
        <v>0</v>
      </c>
      <c r="K97" s="55">
        <v>0</v>
      </c>
      <c r="L97" s="55">
        <v>0</v>
      </c>
      <c r="M97" s="55">
        <v>0.5</v>
      </c>
      <c r="N97" s="55">
        <v>0</v>
      </c>
      <c r="O97" s="71">
        <f>SUM(D97:N97)</f>
        <v>60.35</v>
      </c>
      <c r="P97" s="56">
        <v>88</v>
      </c>
    </row>
    <row r="98" spans="1:16">
      <c r="A98" s="56">
        <v>89</v>
      </c>
      <c r="B98" s="55" t="s">
        <v>1470</v>
      </c>
      <c r="C98" s="55" t="s">
        <v>1471</v>
      </c>
      <c r="D98" s="55">
        <v>3</v>
      </c>
      <c r="E98" s="55">
        <v>8</v>
      </c>
      <c r="F98" s="55">
        <v>2</v>
      </c>
      <c r="G98" s="55">
        <v>39.4</v>
      </c>
      <c r="H98" s="55">
        <v>3.7</v>
      </c>
      <c r="I98" s="70">
        <v>0</v>
      </c>
      <c r="J98" s="55">
        <v>0</v>
      </c>
      <c r="K98" s="55">
        <v>0.2</v>
      </c>
      <c r="L98" s="55">
        <v>0</v>
      </c>
      <c r="M98" s="55">
        <v>4</v>
      </c>
      <c r="N98" s="55">
        <v>0</v>
      </c>
      <c r="O98" s="71">
        <f>SUM(D98:N98)</f>
        <v>60.3</v>
      </c>
      <c r="P98" s="56">
        <v>89</v>
      </c>
    </row>
    <row r="99" spans="1:16">
      <c r="A99" s="56">
        <v>90</v>
      </c>
      <c r="B99" s="56">
        <v>15112481</v>
      </c>
      <c r="C99" s="56" t="s">
        <v>1472</v>
      </c>
      <c r="D99" s="56">
        <v>0</v>
      </c>
      <c r="E99" s="56">
        <v>8</v>
      </c>
      <c r="F99" s="56">
        <v>2</v>
      </c>
      <c r="G99" s="56">
        <v>44.4</v>
      </c>
      <c r="H99" s="56">
        <v>4.375</v>
      </c>
      <c r="I99" s="56"/>
      <c r="J99" s="56"/>
      <c r="K99" s="56"/>
      <c r="L99" s="56"/>
      <c r="M99" s="56">
        <v>1.5</v>
      </c>
      <c r="N99" s="56"/>
      <c r="O99" s="56">
        <v>60.275</v>
      </c>
      <c r="P99" s="56">
        <v>90</v>
      </c>
    </row>
    <row r="100" spans="1:16">
      <c r="A100" s="56">
        <v>91</v>
      </c>
      <c r="B100" s="55" t="s">
        <v>1473</v>
      </c>
      <c r="C100" s="55" t="s">
        <v>1474</v>
      </c>
      <c r="D100" s="55">
        <v>3</v>
      </c>
      <c r="E100" s="55">
        <v>8</v>
      </c>
      <c r="F100" s="55">
        <v>2</v>
      </c>
      <c r="G100" s="55">
        <v>40.5</v>
      </c>
      <c r="H100" s="55">
        <v>4.275</v>
      </c>
      <c r="I100" s="55">
        <v>0</v>
      </c>
      <c r="J100" s="55">
        <v>0</v>
      </c>
      <c r="K100" s="55">
        <v>0</v>
      </c>
      <c r="L100" s="55">
        <v>0</v>
      </c>
      <c r="M100" s="55">
        <v>2.5</v>
      </c>
      <c r="N100" s="55">
        <v>0</v>
      </c>
      <c r="O100" s="71">
        <f>SUM(D100:N100)</f>
        <v>60.275</v>
      </c>
      <c r="P100" s="56">
        <v>91</v>
      </c>
    </row>
    <row r="101" spans="1:16">
      <c r="A101" s="56">
        <v>92</v>
      </c>
      <c r="B101" s="55" t="s">
        <v>1475</v>
      </c>
      <c r="C101" s="55" t="s">
        <v>1476</v>
      </c>
      <c r="D101" s="55">
        <v>3</v>
      </c>
      <c r="E101" s="55">
        <v>8</v>
      </c>
      <c r="F101" s="55">
        <v>2</v>
      </c>
      <c r="G101" s="55">
        <v>42.2</v>
      </c>
      <c r="H101" s="55">
        <v>4.025</v>
      </c>
      <c r="I101" s="55">
        <v>0</v>
      </c>
      <c r="J101" s="55">
        <v>0</v>
      </c>
      <c r="K101" s="55">
        <v>0</v>
      </c>
      <c r="L101" s="55">
        <v>0</v>
      </c>
      <c r="M101" s="55">
        <v>1</v>
      </c>
      <c r="N101" s="55">
        <v>0</v>
      </c>
      <c r="O101" s="71">
        <f>SUM(D101:N101)</f>
        <v>60.225</v>
      </c>
      <c r="P101" s="56">
        <v>92</v>
      </c>
    </row>
    <row r="102" spans="1:16">
      <c r="A102" s="56">
        <v>93</v>
      </c>
      <c r="B102" s="56">
        <v>15112411</v>
      </c>
      <c r="C102" s="56" t="s">
        <v>1477</v>
      </c>
      <c r="D102" s="56">
        <v>0</v>
      </c>
      <c r="E102" s="56">
        <v>8</v>
      </c>
      <c r="F102" s="56">
        <v>2</v>
      </c>
      <c r="G102" s="56">
        <v>45.7</v>
      </c>
      <c r="H102" s="56">
        <v>4.475</v>
      </c>
      <c r="I102" s="56">
        <v>0</v>
      </c>
      <c r="J102" s="56"/>
      <c r="K102" s="56"/>
      <c r="L102" s="56"/>
      <c r="M102" s="56"/>
      <c r="N102" s="56"/>
      <c r="O102" s="56">
        <v>60.175</v>
      </c>
      <c r="P102" s="56">
        <v>93</v>
      </c>
    </row>
    <row r="103" spans="1:16">
      <c r="A103" s="56">
        <v>94</v>
      </c>
      <c r="B103" s="55" t="s">
        <v>1478</v>
      </c>
      <c r="C103" s="55" t="s">
        <v>1479</v>
      </c>
      <c r="D103" s="55">
        <v>3</v>
      </c>
      <c r="E103" s="55">
        <v>8</v>
      </c>
      <c r="F103" s="55">
        <v>2</v>
      </c>
      <c r="G103" s="55">
        <v>39.9</v>
      </c>
      <c r="H103" s="55">
        <v>4.25</v>
      </c>
      <c r="I103" s="70">
        <v>0</v>
      </c>
      <c r="J103" s="55">
        <v>0.5</v>
      </c>
      <c r="K103" s="55">
        <v>0</v>
      </c>
      <c r="L103" s="55">
        <v>0</v>
      </c>
      <c r="M103" s="55">
        <v>2.5</v>
      </c>
      <c r="N103" s="55">
        <v>0</v>
      </c>
      <c r="O103" s="71">
        <f>SUM(D103:N103)</f>
        <v>60.15</v>
      </c>
      <c r="P103" s="56">
        <v>94</v>
      </c>
    </row>
    <row r="104" spans="1:16">
      <c r="A104" s="56">
        <v>95</v>
      </c>
      <c r="B104" s="55" t="s">
        <v>1480</v>
      </c>
      <c r="C104" s="55" t="s">
        <v>1481</v>
      </c>
      <c r="D104" s="73">
        <v>3</v>
      </c>
      <c r="E104" s="73">
        <v>8</v>
      </c>
      <c r="F104" s="73">
        <v>2</v>
      </c>
      <c r="G104" s="73">
        <v>41.3</v>
      </c>
      <c r="H104" s="73">
        <v>4.1</v>
      </c>
      <c r="I104" s="73">
        <v>0.2</v>
      </c>
      <c r="J104" s="74">
        <v>1</v>
      </c>
      <c r="K104" s="70">
        <v>0</v>
      </c>
      <c r="L104" s="70">
        <v>0</v>
      </c>
      <c r="M104" s="70">
        <v>0.5</v>
      </c>
      <c r="N104" s="70">
        <v>0</v>
      </c>
      <c r="O104" s="75">
        <f>SUM(D104:N104)</f>
        <v>60.1</v>
      </c>
      <c r="P104" s="56">
        <v>95</v>
      </c>
    </row>
    <row r="105" ht="14.25" spans="1:16">
      <c r="A105" s="56">
        <v>96</v>
      </c>
      <c r="B105" s="66" t="s">
        <v>1482</v>
      </c>
      <c r="C105" s="66" t="s">
        <v>1483</v>
      </c>
      <c r="D105" s="67">
        <v>3</v>
      </c>
      <c r="E105" s="67">
        <v>8</v>
      </c>
      <c r="F105" s="67">
        <v>2</v>
      </c>
      <c r="G105" s="60">
        <v>40</v>
      </c>
      <c r="H105" s="67">
        <v>4.475</v>
      </c>
      <c r="I105" s="67"/>
      <c r="J105" s="67"/>
      <c r="K105" s="67"/>
      <c r="L105" s="67"/>
      <c r="M105" s="67">
        <v>2.5</v>
      </c>
      <c r="N105" s="51"/>
      <c r="O105" s="51">
        <f>SUM(D105:M105)</f>
        <v>59.975</v>
      </c>
      <c r="P105" s="56">
        <v>96</v>
      </c>
    </row>
    <row r="106" spans="1:16">
      <c r="A106" s="56">
        <v>97</v>
      </c>
      <c r="B106" s="56">
        <v>15111007</v>
      </c>
      <c r="C106" s="56" t="s">
        <v>1484</v>
      </c>
      <c r="D106" s="56">
        <v>1</v>
      </c>
      <c r="E106" s="56">
        <v>8</v>
      </c>
      <c r="F106" s="56">
        <v>2</v>
      </c>
      <c r="G106" s="56">
        <v>41.8</v>
      </c>
      <c r="H106" s="56">
        <v>4.175</v>
      </c>
      <c r="I106" s="56"/>
      <c r="J106" s="56">
        <v>0.5</v>
      </c>
      <c r="K106" s="56"/>
      <c r="L106" s="56"/>
      <c r="M106" s="56">
        <v>2.5</v>
      </c>
      <c r="N106" s="56"/>
      <c r="O106" s="56">
        <v>59.975</v>
      </c>
      <c r="P106" s="56">
        <v>97</v>
      </c>
    </row>
    <row r="107" ht="14.25" spans="1:16">
      <c r="A107" s="56">
        <v>98</v>
      </c>
      <c r="B107" s="66" t="s">
        <v>1485</v>
      </c>
      <c r="C107" s="66" t="s">
        <v>1486</v>
      </c>
      <c r="D107" s="67">
        <v>3</v>
      </c>
      <c r="E107" s="67">
        <v>8</v>
      </c>
      <c r="F107" s="67">
        <v>2</v>
      </c>
      <c r="G107" s="60">
        <v>41.1</v>
      </c>
      <c r="H107" s="67">
        <v>4.35</v>
      </c>
      <c r="I107" s="67"/>
      <c r="J107" s="67"/>
      <c r="K107" s="67"/>
      <c r="L107" s="67"/>
      <c r="M107" s="67">
        <v>1.5</v>
      </c>
      <c r="N107" s="51"/>
      <c r="O107" s="51">
        <f>SUM(D107:M107)</f>
        <v>59.95</v>
      </c>
      <c r="P107" s="56">
        <v>98</v>
      </c>
    </row>
    <row r="108" spans="1:16">
      <c r="A108" s="56">
        <v>99</v>
      </c>
      <c r="B108" s="56">
        <v>15112694</v>
      </c>
      <c r="C108" s="56" t="s">
        <v>1487</v>
      </c>
      <c r="D108" s="56">
        <v>0</v>
      </c>
      <c r="E108" s="56">
        <v>8</v>
      </c>
      <c r="F108" s="56">
        <v>2</v>
      </c>
      <c r="G108" s="56">
        <v>44.4</v>
      </c>
      <c r="H108" s="56">
        <v>4.225</v>
      </c>
      <c r="I108" s="56">
        <v>0.3</v>
      </c>
      <c r="J108" s="56"/>
      <c r="K108" s="56"/>
      <c r="L108" s="56"/>
      <c r="M108" s="56">
        <v>1</v>
      </c>
      <c r="N108" s="56"/>
      <c r="O108" s="56">
        <v>59.925</v>
      </c>
      <c r="P108" s="56">
        <v>99</v>
      </c>
    </row>
    <row r="109" ht="14.25" spans="1:16">
      <c r="A109" s="56">
        <v>100</v>
      </c>
      <c r="B109" s="66" t="s">
        <v>1488</v>
      </c>
      <c r="C109" s="66" t="s">
        <v>1489</v>
      </c>
      <c r="D109" s="67">
        <v>3</v>
      </c>
      <c r="E109" s="67">
        <v>8</v>
      </c>
      <c r="F109" s="67">
        <v>2</v>
      </c>
      <c r="G109" s="60">
        <v>36.3</v>
      </c>
      <c r="H109" s="67">
        <v>3.575</v>
      </c>
      <c r="I109" s="67"/>
      <c r="J109" s="67">
        <v>2</v>
      </c>
      <c r="K109" s="67"/>
      <c r="L109" s="67"/>
      <c r="M109" s="67">
        <v>5</v>
      </c>
      <c r="N109" s="51"/>
      <c r="O109" s="51">
        <f>SUM(D109:M109)</f>
        <v>59.875</v>
      </c>
      <c r="P109" s="56">
        <v>100</v>
      </c>
    </row>
    <row r="110" spans="1:16">
      <c r="A110" s="56">
        <v>101</v>
      </c>
      <c r="B110" s="56">
        <v>15112645</v>
      </c>
      <c r="C110" s="56" t="s">
        <v>1490</v>
      </c>
      <c r="D110" s="56">
        <v>0</v>
      </c>
      <c r="E110" s="56">
        <v>8</v>
      </c>
      <c r="F110" s="56">
        <v>2</v>
      </c>
      <c r="G110" s="56">
        <v>44.1</v>
      </c>
      <c r="H110" s="56">
        <v>4.425</v>
      </c>
      <c r="I110" s="56">
        <v>0.3</v>
      </c>
      <c r="J110" s="56"/>
      <c r="K110" s="56"/>
      <c r="L110" s="56"/>
      <c r="M110" s="56">
        <v>1</v>
      </c>
      <c r="N110" s="56"/>
      <c r="O110" s="56">
        <v>59.825</v>
      </c>
      <c r="P110" s="56">
        <v>101</v>
      </c>
    </row>
    <row r="111" spans="1:16">
      <c r="A111" s="56">
        <v>102</v>
      </c>
      <c r="B111" s="55" t="s">
        <v>1491</v>
      </c>
      <c r="C111" s="55" t="s">
        <v>1492</v>
      </c>
      <c r="D111" s="55">
        <v>3</v>
      </c>
      <c r="E111" s="55">
        <v>8</v>
      </c>
      <c r="F111" s="55">
        <v>2</v>
      </c>
      <c r="G111" s="55">
        <v>39.5</v>
      </c>
      <c r="H111" s="55">
        <v>4.425</v>
      </c>
      <c r="I111" s="55">
        <v>0.7</v>
      </c>
      <c r="J111" s="55">
        <v>1</v>
      </c>
      <c r="K111" s="55">
        <v>0.2</v>
      </c>
      <c r="L111" s="55">
        <v>0</v>
      </c>
      <c r="M111" s="55">
        <v>1</v>
      </c>
      <c r="N111" s="55">
        <v>0</v>
      </c>
      <c r="O111" s="71">
        <f>SUM(D111:N111)</f>
        <v>59.825</v>
      </c>
      <c r="P111" s="56">
        <v>102</v>
      </c>
    </row>
    <row r="112" spans="1:16">
      <c r="A112" s="56">
        <v>103</v>
      </c>
      <c r="B112" s="55" t="s">
        <v>1493</v>
      </c>
      <c r="C112" s="55" t="s">
        <v>1494</v>
      </c>
      <c r="D112" s="55">
        <v>3</v>
      </c>
      <c r="E112" s="55">
        <v>8</v>
      </c>
      <c r="F112" s="55">
        <v>2</v>
      </c>
      <c r="G112" s="55">
        <v>39.7</v>
      </c>
      <c r="H112" s="55">
        <v>4.15</v>
      </c>
      <c r="I112" s="55">
        <v>0</v>
      </c>
      <c r="J112" s="55">
        <v>0</v>
      </c>
      <c r="K112" s="55">
        <v>0.4</v>
      </c>
      <c r="L112" s="55">
        <v>0</v>
      </c>
      <c r="M112" s="55">
        <v>2.5</v>
      </c>
      <c r="N112" s="55">
        <v>0</v>
      </c>
      <c r="O112" s="71">
        <f>SUM(D112:N112)</f>
        <v>59.75</v>
      </c>
      <c r="P112" s="56">
        <v>103</v>
      </c>
    </row>
    <row r="113" ht="14.25" spans="1:16">
      <c r="A113" s="56">
        <v>104</v>
      </c>
      <c r="B113" s="67">
        <v>15112109</v>
      </c>
      <c r="C113" s="67" t="s">
        <v>1495</v>
      </c>
      <c r="D113" s="67">
        <v>3</v>
      </c>
      <c r="E113" s="67">
        <v>8</v>
      </c>
      <c r="F113" s="67">
        <v>2</v>
      </c>
      <c r="G113" s="103" t="s">
        <v>1496</v>
      </c>
      <c r="H113" s="67">
        <v>4.22</v>
      </c>
      <c r="I113" s="67"/>
      <c r="J113" s="67"/>
      <c r="K113" s="67"/>
      <c r="L113" s="67"/>
      <c r="M113" s="67"/>
      <c r="N113" s="67"/>
      <c r="O113" s="67">
        <v>59.72</v>
      </c>
      <c r="P113" s="56">
        <v>104</v>
      </c>
    </row>
    <row r="114" spans="1:16">
      <c r="A114" s="56">
        <v>105</v>
      </c>
      <c r="B114" s="55" t="s">
        <v>1497</v>
      </c>
      <c r="C114" s="55" t="s">
        <v>1498</v>
      </c>
      <c r="D114" s="73">
        <v>3</v>
      </c>
      <c r="E114" s="73">
        <v>8</v>
      </c>
      <c r="F114" s="73">
        <v>2</v>
      </c>
      <c r="G114" s="73">
        <v>39.6</v>
      </c>
      <c r="H114" s="73">
        <v>4.075</v>
      </c>
      <c r="I114" s="73">
        <v>0.1</v>
      </c>
      <c r="J114" s="74">
        <v>1</v>
      </c>
      <c r="K114" s="70">
        <v>0</v>
      </c>
      <c r="L114" s="70">
        <v>0</v>
      </c>
      <c r="M114" s="70">
        <v>1.9</v>
      </c>
      <c r="N114" s="70">
        <v>0</v>
      </c>
      <c r="O114" s="75">
        <f>SUM(D114:N114)</f>
        <v>59.675</v>
      </c>
      <c r="P114" s="56">
        <v>105</v>
      </c>
    </row>
    <row r="115" spans="1:16">
      <c r="A115" s="56">
        <v>106</v>
      </c>
      <c r="B115" s="55" t="s">
        <v>1499</v>
      </c>
      <c r="C115" s="55" t="s">
        <v>1500</v>
      </c>
      <c r="D115" s="55">
        <v>3</v>
      </c>
      <c r="E115" s="55">
        <v>8</v>
      </c>
      <c r="F115" s="55">
        <v>2</v>
      </c>
      <c r="G115" s="55">
        <v>42</v>
      </c>
      <c r="H115" s="55">
        <v>4.425</v>
      </c>
      <c r="I115" s="70">
        <v>0</v>
      </c>
      <c r="J115" s="55">
        <v>0</v>
      </c>
      <c r="K115" s="55">
        <v>0</v>
      </c>
      <c r="L115" s="55">
        <v>0.2</v>
      </c>
      <c r="M115" s="55">
        <v>0</v>
      </c>
      <c r="N115" s="55">
        <v>0</v>
      </c>
      <c r="O115" s="71">
        <f>SUM(D115:N115)</f>
        <v>59.625</v>
      </c>
      <c r="P115" s="56">
        <v>106</v>
      </c>
    </row>
    <row r="116" ht="14.25" spans="1:16">
      <c r="A116" s="56">
        <v>107</v>
      </c>
      <c r="B116" s="64">
        <v>15154020</v>
      </c>
      <c r="C116" s="65" t="s">
        <v>1501</v>
      </c>
      <c r="D116" s="51">
        <v>3</v>
      </c>
      <c r="E116" s="51">
        <v>8</v>
      </c>
      <c r="F116" s="51">
        <v>2</v>
      </c>
      <c r="G116" s="51">
        <v>40.9</v>
      </c>
      <c r="H116" s="51">
        <v>4.075</v>
      </c>
      <c r="I116" s="51"/>
      <c r="J116" s="51"/>
      <c r="K116" s="51"/>
      <c r="L116" s="51"/>
      <c r="M116" s="51">
        <v>1.5</v>
      </c>
      <c r="N116" s="51"/>
      <c r="O116" s="51">
        <f>SUM(D116:N116)</f>
        <v>59.475</v>
      </c>
      <c r="P116" s="56">
        <v>107</v>
      </c>
    </row>
    <row r="117" spans="1:16">
      <c r="A117" s="56">
        <v>108</v>
      </c>
      <c r="B117" s="56">
        <v>15153795</v>
      </c>
      <c r="C117" s="56" t="s">
        <v>1502</v>
      </c>
      <c r="D117" s="56">
        <v>1</v>
      </c>
      <c r="E117" s="56">
        <v>8</v>
      </c>
      <c r="F117" s="56">
        <v>2</v>
      </c>
      <c r="G117" s="56">
        <v>41.1</v>
      </c>
      <c r="H117" s="56">
        <v>4.375</v>
      </c>
      <c r="I117" s="56"/>
      <c r="J117" s="56">
        <v>1</v>
      </c>
      <c r="K117" s="56">
        <v>0.5</v>
      </c>
      <c r="L117" s="56"/>
      <c r="M117" s="56">
        <v>1.5</v>
      </c>
      <c r="N117" s="56"/>
      <c r="O117" s="56">
        <v>59.475</v>
      </c>
      <c r="P117" s="56">
        <v>108</v>
      </c>
    </row>
    <row r="118" ht="14.25" spans="1:16">
      <c r="A118" s="56">
        <v>109</v>
      </c>
      <c r="B118" s="64">
        <v>15154191</v>
      </c>
      <c r="C118" s="65" t="s">
        <v>1503</v>
      </c>
      <c r="D118" s="51">
        <v>3</v>
      </c>
      <c r="E118" s="51">
        <v>8</v>
      </c>
      <c r="F118" s="51">
        <v>2</v>
      </c>
      <c r="G118" s="51">
        <v>40.8</v>
      </c>
      <c r="H118" s="51">
        <v>4.1</v>
      </c>
      <c r="I118" s="51"/>
      <c r="J118" s="51"/>
      <c r="K118" s="51"/>
      <c r="L118" s="51"/>
      <c r="M118" s="51">
        <v>1.5</v>
      </c>
      <c r="N118" s="51"/>
      <c r="O118" s="51">
        <f>SUM(D118:N118)</f>
        <v>59.4</v>
      </c>
      <c r="P118" s="56">
        <v>109</v>
      </c>
    </row>
    <row r="119" spans="1:16">
      <c r="A119" s="56">
        <v>110</v>
      </c>
      <c r="B119" s="56">
        <v>15112493</v>
      </c>
      <c r="C119" s="56" t="s">
        <v>1504</v>
      </c>
      <c r="D119" s="56">
        <v>0</v>
      </c>
      <c r="E119" s="56">
        <v>7.5</v>
      </c>
      <c r="F119" s="56">
        <v>2</v>
      </c>
      <c r="G119" s="56">
        <v>44.9</v>
      </c>
      <c r="H119" s="56">
        <v>3.93</v>
      </c>
      <c r="I119" s="56"/>
      <c r="J119" s="56"/>
      <c r="K119" s="56"/>
      <c r="L119" s="56"/>
      <c r="M119" s="56">
        <v>1</v>
      </c>
      <c r="N119" s="56"/>
      <c r="O119" s="56">
        <v>59.33</v>
      </c>
      <c r="P119" s="56">
        <v>110</v>
      </c>
    </row>
    <row r="120" spans="1:16">
      <c r="A120" s="56">
        <v>111</v>
      </c>
      <c r="B120" s="55" t="s">
        <v>1505</v>
      </c>
      <c r="C120" s="55" t="s">
        <v>1506</v>
      </c>
      <c r="D120" s="55">
        <v>3</v>
      </c>
      <c r="E120" s="55">
        <v>8</v>
      </c>
      <c r="F120" s="55">
        <v>2</v>
      </c>
      <c r="G120" s="55">
        <v>40.5</v>
      </c>
      <c r="H120" s="55">
        <v>4.3</v>
      </c>
      <c r="I120" s="55">
        <v>0</v>
      </c>
      <c r="J120" s="55">
        <v>1</v>
      </c>
      <c r="K120" s="55">
        <v>0</v>
      </c>
      <c r="L120" s="70">
        <v>0</v>
      </c>
      <c r="M120" s="55">
        <v>0.5</v>
      </c>
      <c r="N120" s="55">
        <v>0</v>
      </c>
      <c r="O120" s="71">
        <f>SUM(D120:N120)</f>
        <v>59.3</v>
      </c>
      <c r="P120" s="56">
        <v>111</v>
      </c>
    </row>
    <row r="121" spans="1:16">
      <c r="A121" s="56">
        <v>112</v>
      </c>
      <c r="B121" s="55" t="s">
        <v>1507</v>
      </c>
      <c r="C121" s="55" t="s">
        <v>1508</v>
      </c>
      <c r="D121" s="55">
        <v>3</v>
      </c>
      <c r="E121" s="55">
        <v>8</v>
      </c>
      <c r="F121" s="55">
        <v>2</v>
      </c>
      <c r="G121" s="55">
        <v>39.7</v>
      </c>
      <c r="H121" s="55">
        <v>4.575</v>
      </c>
      <c r="I121" s="70">
        <v>0</v>
      </c>
      <c r="J121" s="55">
        <v>0</v>
      </c>
      <c r="K121" s="55">
        <v>0</v>
      </c>
      <c r="L121" s="55">
        <v>0</v>
      </c>
      <c r="M121" s="55">
        <v>2</v>
      </c>
      <c r="N121" s="55">
        <v>0</v>
      </c>
      <c r="O121" s="71">
        <f>SUM(D121:N121)</f>
        <v>59.275</v>
      </c>
      <c r="P121" s="56">
        <v>112</v>
      </c>
    </row>
    <row r="122" spans="1:16">
      <c r="A122" s="56">
        <v>113</v>
      </c>
      <c r="B122" s="101" t="s">
        <v>1509</v>
      </c>
      <c r="C122" s="102" t="s">
        <v>1510</v>
      </c>
      <c r="D122" s="63">
        <v>3</v>
      </c>
      <c r="E122" s="63">
        <v>7.5</v>
      </c>
      <c r="F122" s="63">
        <v>2</v>
      </c>
      <c r="G122" s="62">
        <v>39.9</v>
      </c>
      <c r="H122" s="63">
        <v>4.25</v>
      </c>
      <c r="I122" s="63"/>
      <c r="J122" s="63"/>
      <c r="K122" s="63"/>
      <c r="L122" s="63"/>
      <c r="M122" s="63">
        <v>2.6</v>
      </c>
      <c r="N122" s="63"/>
      <c r="O122" s="63">
        <f>SUM(D122:N122)</f>
        <v>59.25</v>
      </c>
      <c r="P122" s="56">
        <v>113</v>
      </c>
    </row>
    <row r="123" ht="14.25" spans="1:16">
      <c r="A123" s="56">
        <v>114</v>
      </c>
      <c r="B123" s="67">
        <v>15155491</v>
      </c>
      <c r="C123" s="67" t="s">
        <v>1511</v>
      </c>
      <c r="D123" s="67">
        <v>3</v>
      </c>
      <c r="E123" s="67">
        <v>8</v>
      </c>
      <c r="F123" s="67">
        <v>2</v>
      </c>
      <c r="G123" s="103" t="s">
        <v>1512</v>
      </c>
      <c r="H123" s="67">
        <v>4.22</v>
      </c>
      <c r="I123" s="67"/>
      <c r="J123" s="67"/>
      <c r="K123" s="67"/>
      <c r="L123" s="67"/>
      <c r="M123" s="67">
        <v>1.5</v>
      </c>
      <c r="N123" s="67"/>
      <c r="O123" s="67">
        <v>59.22</v>
      </c>
      <c r="P123" s="56">
        <v>114</v>
      </c>
    </row>
    <row r="124" spans="1:16">
      <c r="A124" s="56">
        <v>115</v>
      </c>
      <c r="B124" s="56">
        <v>15153969</v>
      </c>
      <c r="C124" s="56" t="s">
        <v>1513</v>
      </c>
      <c r="D124" s="56">
        <v>0</v>
      </c>
      <c r="E124" s="56">
        <v>8</v>
      </c>
      <c r="F124" s="56">
        <v>2</v>
      </c>
      <c r="G124" s="56">
        <v>44.6</v>
      </c>
      <c r="H124" s="56">
        <v>4.575</v>
      </c>
      <c r="I124" s="56">
        <v>0</v>
      </c>
      <c r="J124" s="56"/>
      <c r="K124" s="56"/>
      <c r="L124" s="56"/>
      <c r="M124" s="56"/>
      <c r="N124" s="56"/>
      <c r="O124" s="56">
        <v>59.175</v>
      </c>
      <c r="P124" s="56">
        <v>115</v>
      </c>
    </row>
    <row r="125" spans="1:16">
      <c r="A125" s="56">
        <v>116</v>
      </c>
      <c r="B125" s="55" t="s">
        <v>1514</v>
      </c>
      <c r="C125" s="55" t="s">
        <v>1515</v>
      </c>
      <c r="D125" s="55">
        <v>3</v>
      </c>
      <c r="E125" s="55">
        <v>8</v>
      </c>
      <c r="F125" s="55">
        <v>2</v>
      </c>
      <c r="G125" s="55">
        <v>41.7</v>
      </c>
      <c r="H125" s="55">
        <v>3.975</v>
      </c>
      <c r="I125" s="55">
        <v>0</v>
      </c>
      <c r="J125" s="55">
        <v>0</v>
      </c>
      <c r="K125" s="55">
        <v>0</v>
      </c>
      <c r="L125" s="55">
        <v>0</v>
      </c>
      <c r="M125" s="55">
        <v>0.5</v>
      </c>
      <c r="N125" s="55">
        <v>0</v>
      </c>
      <c r="O125" s="71">
        <f>SUM(D125:N125)</f>
        <v>59.175</v>
      </c>
      <c r="P125" s="56">
        <v>116</v>
      </c>
    </row>
    <row r="126" spans="1:16">
      <c r="A126" s="56">
        <v>117</v>
      </c>
      <c r="B126" s="56">
        <v>15111984</v>
      </c>
      <c r="C126" s="56" t="s">
        <v>1516</v>
      </c>
      <c r="D126" s="56">
        <v>0</v>
      </c>
      <c r="E126" s="56">
        <v>8</v>
      </c>
      <c r="F126" s="56">
        <v>2</v>
      </c>
      <c r="G126" s="56">
        <v>41.5</v>
      </c>
      <c r="H126" s="56">
        <v>4.1</v>
      </c>
      <c r="I126" s="56"/>
      <c r="J126" s="56"/>
      <c r="K126" s="56"/>
      <c r="L126" s="56"/>
      <c r="M126" s="56">
        <v>3.5</v>
      </c>
      <c r="N126" s="56"/>
      <c r="O126" s="56">
        <v>59.1</v>
      </c>
      <c r="P126" s="56">
        <v>117</v>
      </c>
    </row>
    <row r="127" spans="1:16">
      <c r="A127" s="56">
        <v>118</v>
      </c>
      <c r="B127" s="55" t="s">
        <v>1517</v>
      </c>
      <c r="C127" s="55" t="s">
        <v>1518</v>
      </c>
      <c r="D127" s="55">
        <v>3</v>
      </c>
      <c r="E127" s="55">
        <v>8</v>
      </c>
      <c r="F127" s="55">
        <v>2</v>
      </c>
      <c r="G127" s="55">
        <v>40.7</v>
      </c>
      <c r="H127" s="55">
        <v>4.375</v>
      </c>
      <c r="I127" s="70">
        <v>0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71">
        <f>SUM(D127:N127)</f>
        <v>59.075</v>
      </c>
      <c r="P127" s="56">
        <v>118</v>
      </c>
    </row>
    <row r="128" spans="1:16">
      <c r="A128" s="56">
        <v>119</v>
      </c>
      <c r="B128" s="55" t="s">
        <v>1519</v>
      </c>
      <c r="C128" s="55" t="s">
        <v>1520</v>
      </c>
      <c r="D128" s="55">
        <v>3</v>
      </c>
      <c r="E128" s="55">
        <v>8</v>
      </c>
      <c r="F128" s="55">
        <v>2</v>
      </c>
      <c r="G128" s="55">
        <v>41.4</v>
      </c>
      <c r="H128" s="55">
        <v>4.15</v>
      </c>
      <c r="I128" s="55">
        <v>0</v>
      </c>
      <c r="J128" s="55">
        <v>0.5</v>
      </c>
      <c r="K128" s="55">
        <v>0</v>
      </c>
      <c r="L128" s="55">
        <v>0</v>
      </c>
      <c r="M128" s="55">
        <v>0</v>
      </c>
      <c r="N128" s="55">
        <v>0</v>
      </c>
      <c r="O128" s="71">
        <f>SUM(D128:N128)</f>
        <v>59.05</v>
      </c>
      <c r="P128" s="56">
        <v>119</v>
      </c>
    </row>
    <row r="129" spans="1:16">
      <c r="A129" s="56">
        <v>120</v>
      </c>
      <c r="B129" s="56">
        <v>15112838</v>
      </c>
      <c r="C129" s="56" t="s">
        <v>1521</v>
      </c>
      <c r="D129" s="56">
        <v>1</v>
      </c>
      <c r="E129" s="56">
        <v>8</v>
      </c>
      <c r="F129" s="56">
        <v>2</v>
      </c>
      <c r="G129" s="56">
        <v>42.2</v>
      </c>
      <c r="H129" s="56">
        <v>3.825</v>
      </c>
      <c r="I129" s="56"/>
      <c r="J129" s="56">
        <v>1</v>
      </c>
      <c r="K129" s="56"/>
      <c r="L129" s="56"/>
      <c r="M129" s="56">
        <v>1</v>
      </c>
      <c r="N129" s="56"/>
      <c r="O129" s="56">
        <v>59.025</v>
      </c>
      <c r="P129" s="56">
        <v>120</v>
      </c>
    </row>
    <row r="130" spans="1:16">
      <c r="A130" s="56">
        <v>121</v>
      </c>
      <c r="B130" s="56">
        <v>15112716</v>
      </c>
      <c r="C130" s="56" t="s">
        <v>1522</v>
      </c>
      <c r="D130" s="56">
        <v>0</v>
      </c>
      <c r="E130" s="56">
        <v>8</v>
      </c>
      <c r="F130" s="56">
        <v>2</v>
      </c>
      <c r="G130" s="56">
        <v>44.8</v>
      </c>
      <c r="H130" s="56">
        <v>3.48</v>
      </c>
      <c r="I130" s="56"/>
      <c r="J130" s="56"/>
      <c r="K130" s="56"/>
      <c r="L130" s="56"/>
      <c r="M130" s="56">
        <v>0.6</v>
      </c>
      <c r="N130" s="56"/>
      <c r="O130" s="56">
        <v>58.88</v>
      </c>
      <c r="P130" s="56">
        <v>121</v>
      </c>
    </row>
    <row r="131" ht="14.25" spans="1:16">
      <c r="A131" s="56">
        <v>122</v>
      </c>
      <c r="B131" s="67">
        <v>15112363</v>
      </c>
      <c r="C131" s="67" t="s">
        <v>1523</v>
      </c>
      <c r="D131" s="67">
        <v>3</v>
      </c>
      <c r="E131" s="67">
        <v>8</v>
      </c>
      <c r="F131" s="67">
        <v>2</v>
      </c>
      <c r="G131" s="103" t="s">
        <v>1524</v>
      </c>
      <c r="H131" s="67">
        <v>4.5</v>
      </c>
      <c r="I131" s="67"/>
      <c r="J131" s="67"/>
      <c r="K131" s="67"/>
      <c r="L131" s="67"/>
      <c r="M131" s="67"/>
      <c r="N131" s="67"/>
      <c r="O131" s="67">
        <v>58.8</v>
      </c>
      <c r="P131" s="56">
        <v>122</v>
      </c>
    </row>
    <row r="132" ht="14.25" spans="1:16">
      <c r="A132" s="56">
        <v>123</v>
      </c>
      <c r="B132" s="51">
        <v>15152951</v>
      </c>
      <c r="C132" s="51" t="s">
        <v>1525</v>
      </c>
      <c r="D132" s="51">
        <v>3</v>
      </c>
      <c r="E132" s="51">
        <v>8</v>
      </c>
      <c r="F132" s="51">
        <v>2</v>
      </c>
      <c r="G132" s="51">
        <v>40.5</v>
      </c>
      <c r="H132" s="51">
        <v>3.8</v>
      </c>
      <c r="I132" s="51"/>
      <c r="J132" s="51"/>
      <c r="K132" s="51"/>
      <c r="L132" s="51"/>
      <c r="M132" s="51">
        <v>1.5</v>
      </c>
      <c r="N132" s="51"/>
      <c r="O132" s="51">
        <f>SUM(D132:M132)</f>
        <v>58.8</v>
      </c>
      <c r="P132" s="56">
        <v>123</v>
      </c>
    </row>
    <row r="133" spans="1:16">
      <c r="A133" s="56">
        <v>124</v>
      </c>
      <c r="B133" s="56">
        <v>15153443</v>
      </c>
      <c r="C133" s="56" t="s">
        <v>1526</v>
      </c>
      <c r="D133" s="56">
        <v>0</v>
      </c>
      <c r="E133" s="56">
        <v>8</v>
      </c>
      <c r="F133" s="56">
        <v>2</v>
      </c>
      <c r="G133" s="56">
        <v>41.6</v>
      </c>
      <c r="H133" s="56">
        <v>4.35</v>
      </c>
      <c r="I133" s="56">
        <v>0.6</v>
      </c>
      <c r="J133" s="56">
        <v>1</v>
      </c>
      <c r="K133" s="56"/>
      <c r="L133" s="56"/>
      <c r="M133" s="56">
        <v>1.2</v>
      </c>
      <c r="N133" s="56"/>
      <c r="O133" s="56">
        <v>58.75</v>
      </c>
      <c r="P133" s="56">
        <v>124</v>
      </c>
    </row>
    <row r="134" spans="1:16">
      <c r="A134" s="56">
        <v>125</v>
      </c>
      <c r="B134" s="56">
        <v>15112007</v>
      </c>
      <c r="C134" s="56" t="s">
        <v>1527</v>
      </c>
      <c r="D134" s="56">
        <v>0</v>
      </c>
      <c r="E134" s="56">
        <v>8</v>
      </c>
      <c r="F134" s="56">
        <v>2</v>
      </c>
      <c r="G134" s="56">
        <v>41.7</v>
      </c>
      <c r="H134" s="56">
        <v>4.525</v>
      </c>
      <c r="I134" s="56"/>
      <c r="J134" s="56"/>
      <c r="K134" s="56"/>
      <c r="L134" s="56"/>
      <c r="M134" s="56">
        <v>2.5</v>
      </c>
      <c r="N134" s="56"/>
      <c r="O134" s="56">
        <v>58.725</v>
      </c>
      <c r="P134" s="56">
        <v>125</v>
      </c>
    </row>
    <row r="135" spans="1:16">
      <c r="A135" s="56">
        <v>126</v>
      </c>
      <c r="B135" s="56">
        <v>15154795</v>
      </c>
      <c r="C135" s="56" t="s">
        <v>1528</v>
      </c>
      <c r="D135" s="56">
        <v>2</v>
      </c>
      <c r="E135" s="56">
        <v>8</v>
      </c>
      <c r="F135" s="56">
        <v>2</v>
      </c>
      <c r="G135" s="56">
        <v>40.1</v>
      </c>
      <c r="H135" s="56">
        <v>4.625</v>
      </c>
      <c r="I135" s="56">
        <v>0</v>
      </c>
      <c r="J135" s="56">
        <v>1</v>
      </c>
      <c r="K135" s="56"/>
      <c r="L135" s="56">
        <v>0.5</v>
      </c>
      <c r="M135" s="56">
        <v>0.5</v>
      </c>
      <c r="N135" s="56"/>
      <c r="O135" s="56">
        <v>58.725</v>
      </c>
      <c r="P135" s="56">
        <v>126</v>
      </c>
    </row>
    <row r="136" ht="14.25" spans="1:16">
      <c r="A136" s="56">
        <v>127</v>
      </c>
      <c r="B136" s="64">
        <v>15153691</v>
      </c>
      <c r="C136" s="65" t="s">
        <v>1529</v>
      </c>
      <c r="D136" s="51">
        <v>3</v>
      </c>
      <c r="E136" s="51">
        <v>8</v>
      </c>
      <c r="F136" s="51">
        <v>2</v>
      </c>
      <c r="G136" s="51">
        <v>38.9</v>
      </c>
      <c r="H136" s="51">
        <v>4.025</v>
      </c>
      <c r="I136" s="51"/>
      <c r="J136" s="51">
        <v>1</v>
      </c>
      <c r="K136" s="51">
        <v>0.2</v>
      </c>
      <c r="L136" s="51"/>
      <c r="M136" s="51">
        <v>1.5</v>
      </c>
      <c r="N136" s="51"/>
      <c r="O136" s="51">
        <f>SUM(D136:N136)</f>
        <v>58.625</v>
      </c>
      <c r="P136" s="56">
        <v>127</v>
      </c>
    </row>
    <row r="137" spans="1:16">
      <c r="A137" s="56">
        <v>128</v>
      </c>
      <c r="B137" s="58">
        <v>15154714</v>
      </c>
      <c r="C137" s="100" t="s">
        <v>1530</v>
      </c>
      <c r="D137" s="60"/>
      <c r="E137" s="60">
        <v>8</v>
      </c>
      <c r="F137" s="60">
        <v>2</v>
      </c>
      <c r="G137" s="60">
        <v>42.3</v>
      </c>
      <c r="H137" s="60">
        <v>3.8</v>
      </c>
      <c r="I137" s="60"/>
      <c r="J137" s="60"/>
      <c r="K137" s="60"/>
      <c r="L137" s="60"/>
      <c r="M137" s="60">
        <v>2.5</v>
      </c>
      <c r="N137" s="60"/>
      <c r="O137" s="60">
        <f>SUM(D137:N137)</f>
        <v>58.6</v>
      </c>
      <c r="P137" s="56">
        <v>128</v>
      </c>
    </row>
    <row r="138" spans="1:16">
      <c r="A138" s="56">
        <v>129</v>
      </c>
      <c r="B138" s="56">
        <v>15111928</v>
      </c>
      <c r="C138" s="56" t="s">
        <v>1531</v>
      </c>
      <c r="D138" s="56">
        <v>0</v>
      </c>
      <c r="E138" s="56">
        <v>8</v>
      </c>
      <c r="F138" s="56">
        <v>2</v>
      </c>
      <c r="G138" s="56">
        <v>44.8</v>
      </c>
      <c r="H138" s="56">
        <v>3.775</v>
      </c>
      <c r="I138" s="56"/>
      <c r="J138" s="56"/>
      <c r="K138" s="56"/>
      <c r="L138" s="56"/>
      <c r="M138" s="56"/>
      <c r="N138" s="56"/>
      <c r="O138" s="56">
        <v>58.575</v>
      </c>
      <c r="P138" s="56">
        <v>129</v>
      </c>
    </row>
    <row r="139" spans="1:16">
      <c r="A139" s="56">
        <v>130</v>
      </c>
      <c r="B139" s="56">
        <v>15153080</v>
      </c>
      <c r="C139" s="56" t="s">
        <v>1532</v>
      </c>
      <c r="D139" s="56">
        <v>0</v>
      </c>
      <c r="E139" s="56">
        <v>8</v>
      </c>
      <c r="F139" s="56">
        <v>2</v>
      </c>
      <c r="G139" s="56">
        <v>42.9</v>
      </c>
      <c r="H139" s="56">
        <v>4.625</v>
      </c>
      <c r="I139" s="56"/>
      <c r="J139" s="56"/>
      <c r="K139" s="56"/>
      <c r="L139" s="56"/>
      <c r="M139" s="56">
        <v>1</v>
      </c>
      <c r="N139" s="56"/>
      <c r="O139" s="56">
        <v>58.525</v>
      </c>
      <c r="P139" s="56">
        <v>130</v>
      </c>
    </row>
    <row r="140" spans="1:16">
      <c r="A140" s="56">
        <v>131</v>
      </c>
      <c r="B140" s="55" t="s">
        <v>1533</v>
      </c>
      <c r="C140" s="55" t="s">
        <v>1534</v>
      </c>
      <c r="D140" s="55">
        <v>3</v>
      </c>
      <c r="E140" s="55">
        <v>8</v>
      </c>
      <c r="F140" s="55">
        <v>2</v>
      </c>
      <c r="G140" s="55">
        <v>39.7</v>
      </c>
      <c r="H140" s="55">
        <v>4.625</v>
      </c>
      <c r="I140" s="70">
        <v>0</v>
      </c>
      <c r="J140" s="55">
        <v>0</v>
      </c>
      <c r="K140" s="55">
        <v>0</v>
      </c>
      <c r="L140" s="55">
        <v>0.2</v>
      </c>
      <c r="M140" s="55">
        <v>1</v>
      </c>
      <c r="N140" s="55">
        <v>0</v>
      </c>
      <c r="O140" s="71">
        <f>SUM(D140:N140)</f>
        <v>58.525</v>
      </c>
      <c r="P140" s="56">
        <v>131</v>
      </c>
    </row>
    <row r="141" spans="1:16">
      <c r="A141" s="56">
        <v>132</v>
      </c>
      <c r="B141" s="58">
        <v>15112420</v>
      </c>
      <c r="C141" s="100" t="s">
        <v>1535</v>
      </c>
      <c r="D141" s="60"/>
      <c r="E141" s="60">
        <v>8</v>
      </c>
      <c r="F141" s="60">
        <v>2</v>
      </c>
      <c r="G141" s="60">
        <v>43.9</v>
      </c>
      <c r="H141" s="60">
        <v>4.6</v>
      </c>
      <c r="I141" s="60"/>
      <c r="J141" s="60"/>
      <c r="K141" s="60"/>
      <c r="L141" s="60"/>
      <c r="M141" s="60"/>
      <c r="N141" s="60"/>
      <c r="O141" s="60">
        <f>SUM(D141:N141)</f>
        <v>58.5</v>
      </c>
      <c r="P141" s="56">
        <v>132</v>
      </c>
    </row>
    <row r="142" spans="1:16">
      <c r="A142" s="56">
        <v>133</v>
      </c>
      <c r="B142" s="55" t="s">
        <v>1536</v>
      </c>
      <c r="C142" s="55" t="s">
        <v>1537</v>
      </c>
      <c r="D142" s="55">
        <v>3</v>
      </c>
      <c r="E142" s="55">
        <v>8</v>
      </c>
      <c r="F142" s="55">
        <v>2</v>
      </c>
      <c r="G142" s="55">
        <v>40.6</v>
      </c>
      <c r="H142" s="55">
        <v>3.9</v>
      </c>
      <c r="I142" s="55">
        <v>0</v>
      </c>
      <c r="J142" s="55">
        <v>0</v>
      </c>
      <c r="K142" s="55">
        <v>0</v>
      </c>
      <c r="L142" s="70">
        <v>0</v>
      </c>
      <c r="M142" s="55">
        <v>1</v>
      </c>
      <c r="N142" s="55">
        <v>0</v>
      </c>
      <c r="O142" s="71">
        <f>SUM(D142:N142)</f>
        <v>58.5</v>
      </c>
      <c r="P142" s="56">
        <v>133</v>
      </c>
    </row>
    <row r="143" spans="1:16">
      <c r="A143" s="56">
        <v>134</v>
      </c>
      <c r="B143" s="55" t="s">
        <v>1538</v>
      </c>
      <c r="C143" s="55" t="s">
        <v>1539</v>
      </c>
      <c r="D143" s="55">
        <v>3</v>
      </c>
      <c r="E143" s="55">
        <v>8</v>
      </c>
      <c r="F143" s="55">
        <v>2</v>
      </c>
      <c r="G143" s="55">
        <v>40.9</v>
      </c>
      <c r="H143" s="55">
        <v>4.075</v>
      </c>
      <c r="I143" s="55">
        <v>0</v>
      </c>
      <c r="J143" s="55">
        <v>0</v>
      </c>
      <c r="K143" s="55">
        <v>0</v>
      </c>
      <c r="L143" s="55">
        <v>0</v>
      </c>
      <c r="M143" s="55">
        <v>0.5</v>
      </c>
      <c r="N143" s="55">
        <v>0</v>
      </c>
      <c r="O143" s="71">
        <f>SUM(D143:N143)</f>
        <v>58.475</v>
      </c>
      <c r="P143" s="56">
        <v>134</v>
      </c>
    </row>
    <row r="144" spans="1:16">
      <c r="A144" s="56">
        <v>135</v>
      </c>
      <c r="B144" s="56">
        <v>15154525</v>
      </c>
      <c r="C144" s="56" t="s">
        <v>1537</v>
      </c>
      <c r="D144" s="56">
        <v>0</v>
      </c>
      <c r="E144" s="56">
        <v>8</v>
      </c>
      <c r="F144" s="56">
        <v>2</v>
      </c>
      <c r="G144" s="56">
        <v>44.1</v>
      </c>
      <c r="H144" s="56">
        <v>4.35</v>
      </c>
      <c r="I144" s="56">
        <v>0</v>
      </c>
      <c r="J144" s="56"/>
      <c r="K144" s="56"/>
      <c r="L144" s="56"/>
      <c r="M144" s="56"/>
      <c r="N144" s="56"/>
      <c r="O144" s="56">
        <v>58.45</v>
      </c>
      <c r="P144" s="56">
        <v>135</v>
      </c>
    </row>
    <row r="145" spans="1:16">
      <c r="A145" s="56">
        <v>136</v>
      </c>
      <c r="B145" s="56">
        <v>15112394</v>
      </c>
      <c r="C145" s="56" t="s">
        <v>1540</v>
      </c>
      <c r="D145" s="56">
        <v>0</v>
      </c>
      <c r="E145" s="56">
        <v>8</v>
      </c>
      <c r="F145" s="56">
        <v>2</v>
      </c>
      <c r="G145" s="56">
        <v>43.2</v>
      </c>
      <c r="H145" s="56">
        <v>3.75</v>
      </c>
      <c r="I145" s="56"/>
      <c r="J145" s="56"/>
      <c r="K145" s="56"/>
      <c r="L145" s="56"/>
      <c r="M145" s="56">
        <v>1.5</v>
      </c>
      <c r="N145" s="56"/>
      <c r="O145" s="56">
        <v>58.45</v>
      </c>
      <c r="P145" s="56">
        <v>136</v>
      </c>
    </row>
    <row r="146" spans="1:16">
      <c r="A146" s="56">
        <v>137</v>
      </c>
      <c r="B146" s="101" t="s">
        <v>1541</v>
      </c>
      <c r="C146" s="102" t="s">
        <v>1542</v>
      </c>
      <c r="D146" s="63">
        <v>3</v>
      </c>
      <c r="E146" s="63">
        <v>8</v>
      </c>
      <c r="F146" s="63">
        <v>2</v>
      </c>
      <c r="G146" s="62">
        <v>39</v>
      </c>
      <c r="H146" s="63">
        <v>3.93</v>
      </c>
      <c r="I146" s="63"/>
      <c r="J146" s="63"/>
      <c r="K146" s="63"/>
      <c r="L146" s="63"/>
      <c r="M146" s="63">
        <v>2.5</v>
      </c>
      <c r="N146" s="63"/>
      <c r="O146" s="63">
        <f>SUM(D146:N146)</f>
        <v>58.43</v>
      </c>
      <c r="P146" s="56">
        <v>137</v>
      </c>
    </row>
    <row r="147" spans="1:16">
      <c r="A147" s="56">
        <v>138</v>
      </c>
      <c r="B147" s="56">
        <v>15112269</v>
      </c>
      <c r="C147" s="56" t="s">
        <v>1543</v>
      </c>
      <c r="D147" s="56">
        <v>0</v>
      </c>
      <c r="E147" s="56">
        <v>8</v>
      </c>
      <c r="F147" s="56">
        <v>2</v>
      </c>
      <c r="G147" s="56">
        <v>42.5</v>
      </c>
      <c r="H147" s="56">
        <v>4.425</v>
      </c>
      <c r="I147" s="56"/>
      <c r="J147" s="56"/>
      <c r="K147" s="56"/>
      <c r="L147" s="56"/>
      <c r="M147" s="56">
        <v>1.5</v>
      </c>
      <c r="N147" s="56"/>
      <c r="O147" s="56">
        <v>58.425</v>
      </c>
      <c r="P147" s="56">
        <v>138</v>
      </c>
    </row>
    <row r="148" spans="1:16">
      <c r="A148" s="56">
        <v>139</v>
      </c>
      <c r="B148" s="57">
        <v>15155473</v>
      </c>
      <c r="C148" s="57" t="s">
        <v>1544</v>
      </c>
      <c r="D148" s="57"/>
      <c r="E148" s="57">
        <v>8</v>
      </c>
      <c r="F148" s="57">
        <v>2</v>
      </c>
      <c r="G148" s="57">
        <v>44</v>
      </c>
      <c r="H148" s="57">
        <v>3.9</v>
      </c>
      <c r="I148" s="57"/>
      <c r="J148" s="57"/>
      <c r="K148" s="57"/>
      <c r="L148" s="57"/>
      <c r="M148" s="57">
        <v>0.5</v>
      </c>
      <c r="N148" s="57"/>
      <c r="O148" s="57">
        <f>SUM(D148:N148)</f>
        <v>58.4</v>
      </c>
      <c r="P148" s="56">
        <v>139</v>
      </c>
    </row>
    <row r="149" spans="1:16">
      <c r="A149" s="56">
        <v>140</v>
      </c>
      <c r="B149" s="56">
        <v>15153516</v>
      </c>
      <c r="C149" s="56" t="s">
        <v>1498</v>
      </c>
      <c r="D149" s="56">
        <v>0</v>
      </c>
      <c r="E149" s="56">
        <v>8</v>
      </c>
      <c r="F149" s="56">
        <v>2</v>
      </c>
      <c r="G149" s="56">
        <v>41.8</v>
      </c>
      <c r="H149" s="56">
        <v>4.35</v>
      </c>
      <c r="I149" s="56"/>
      <c r="J149" s="56"/>
      <c r="K149" s="56"/>
      <c r="L149" s="56">
        <v>0.5</v>
      </c>
      <c r="M149" s="56">
        <v>1.7</v>
      </c>
      <c r="N149" s="56"/>
      <c r="O149" s="56">
        <v>58.35</v>
      </c>
      <c r="P149" s="56">
        <v>140</v>
      </c>
    </row>
    <row r="150" spans="1:16">
      <c r="A150" s="56">
        <v>141</v>
      </c>
      <c r="B150" s="55" t="s">
        <v>1545</v>
      </c>
      <c r="C150" s="55" t="s">
        <v>1546</v>
      </c>
      <c r="D150" s="55">
        <v>3</v>
      </c>
      <c r="E150" s="55">
        <v>8</v>
      </c>
      <c r="F150" s="55">
        <v>2</v>
      </c>
      <c r="G150" s="55">
        <v>40.8</v>
      </c>
      <c r="H150" s="55">
        <v>4.525</v>
      </c>
      <c r="I150" s="70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71">
        <f>SUM(D150:N150)</f>
        <v>58.325</v>
      </c>
      <c r="P150" s="56">
        <v>141</v>
      </c>
    </row>
    <row r="151" spans="1:16">
      <c r="A151" s="56">
        <v>142</v>
      </c>
      <c r="B151" s="55" t="s">
        <v>1547</v>
      </c>
      <c r="C151" s="55" t="s">
        <v>1548</v>
      </c>
      <c r="D151" s="55">
        <v>3</v>
      </c>
      <c r="E151" s="55">
        <v>8</v>
      </c>
      <c r="F151" s="55">
        <v>2</v>
      </c>
      <c r="G151" s="55">
        <v>38.7</v>
      </c>
      <c r="H151" s="55">
        <v>4.075</v>
      </c>
      <c r="I151" s="55">
        <v>0</v>
      </c>
      <c r="J151" s="55">
        <v>0</v>
      </c>
      <c r="K151" s="55">
        <v>0</v>
      </c>
      <c r="L151" s="55">
        <v>0</v>
      </c>
      <c r="M151" s="55">
        <v>2.5</v>
      </c>
      <c r="N151" s="55">
        <v>0</v>
      </c>
      <c r="O151" s="71">
        <f>SUM(D151:N151)</f>
        <v>58.275</v>
      </c>
      <c r="P151" s="56">
        <v>142</v>
      </c>
    </row>
    <row r="152" spans="1:16">
      <c r="A152" s="56">
        <v>143</v>
      </c>
      <c r="B152" s="55" t="s">
        <v>1549</v>
      </c>
      <c r="C152" s="55" t="s">
        <v>1550</v>
      </c>
      <c r="D152" s="55">
        <v>3</v>
      </c>
      <c r="E152" s="55">
        <v>8</v>
      </c>
      <c r="F152" s="55">
        <v>2</v>
      </c>
      <c r="G152" s="55">
        <v>39.4</v>
      </c>
      <c r="H152" s="55">
        <v>4.375</v>
      </c>
      <c r="I152" s="70">
        <v>0</v>
      </c>
      <c r="J152" s="55">
        <v>0</v>
      </c>
      <c r="K152" s="55">
        <v>0</v>
      </c>
      <c r="L152" s="55">
        <v>1.5</v>
      </c>
      <c r="M152" s="55">
        <v>0</v>
      </c>
      <c r="N152" s="55">
        <v>0</v>
      </c>
      <c r="O152" s="71">
        <f>SUM(D152:N152)</f>
        <v>58.275</v>
      </c>
      <c r="P152" s="56">
        <v>143</v>
      </c>
    </row>
    <row r="153" spans="1:16">
      <c r="A153" s="56">
        <v>144</v>
      </c>
      <c r="B153" s="56">
        <v>15112458</v>
      </c>
      <c r="C153" s="56" t="s">
        <v>1551</v>
      </c>
      <c r="D153" s="56">
        <v>0</v>
      </c>
      <c r="E153" s="56">
        <v>8</v>
      </c>
      <c r="F153" s="56">
        <v>2</v>
      </c>
      <c r="G153" s="56">
        <v>41.3</v>
      </c>
      <c r="H153" s="56">
        <v>4.45</v>
      </c>
      <c r="I153" s="56"/>
      <c r="J153" s="56"/>
      <c r="K153" s="56"/>
      <c r="L153" s="56">
        <v>0.5</v>
      </c>
      <c r="M153" s="56">
        <v>2</v>
      </c>
      <c r="N153" s="56"/>
      <c r="O153" s="56">
        <v>58.25</v>
      </c>
      <c r="P153" s="56">
        <v>144</v>
      </c>
    </row>
    <row r="154" spans="1:16">
      <c r="A154" s="56">
        <v>145</v>
      </c>
      <c r="B154" s="55" t="s">
        <v>1552</v>
      </c>
      <c r="C154" s="55" t="s">
        <v>1553</v>
      </c>
      <c r="D154" s="55">
        <v>3</v>
      </c>
      <c r="E154" s="55">
        <v>8</v>
      </c>
      <c r="F154" s="55">
        <v>2</v>
      </c>
      <c r="G154" s="55">
        <v>36.9</v>
      </c>
      <c r="H154" s="55">
        <v>4.125</v>
      </c>
      <c r="I154" s="55">
        <v>0.2</v>
      </c>
      <c r="J154" s="55">
        <v>1</v>
      </c>
      <c r="K154" s="55">
        <v>0</v>
      </c>
      <c r="L154" s="55">
        <v>0</v>
      </c>
      <c r="M154" s="55">
        <v>3</v>
      </c>
      <c r="N154" s="55">
        <v>0</v>
      </c>
      <c r="O154" s="71">
        <f>SUM(D154:N154)</f>
        <v>58.225</v>
      </c>
      <c r="P154" s="56">
        <v>145</v>
      </c>
    </row>
    <row r="155" spans="1:16">
      <c r="A155" s="56">
        <v>146</v>
      </c>
      <c r="B155" s="57">
        <v>15153078</v>
      </c>
      <c r="C155" s="57" t="s">
        <v>1554</v>
      </c>
      <c r="D155" s="57"/>
      <c r="E155" s="57">
        <v>8</v>
      </c>
      <c r="F155" s="57">
        <v>2</v>
      </c>
      <c r="G155" s="57">
        <v>42.3</v>
      </c>
      <c r="H155" s="57">
        <v>4.325</v>
      </c>
      <c r="I155" s="57"/>
      <c r="J155" s="57"/>
      <c r="K155" s="57"/>
      <c r="L155" s="57"/>
      <c r="M155" s="57">
        <v>1.5</v>
      </c>
      <c r="N155" s="57"/>
      <c r="O155" s="57">
        <f>SUM(D155:N155)</f>
        <v>58.125</v>
      </c>
      <c r="P155" s="56">
        <v>146</v>
      </c>
    </row>
    <row r="156" spans="1:16">
      <c r="A156" s="56">
        <v>147</v>
      </c>
      <c r="B156" s="55" t="s">
        <v>1555</v>
      </c>
      <c r="C156" s="55" t="s">
        <v>1556</v>
      </c>
      <c r="D156" s="55">
        <v>3</v>
      </c>
      <c r="E156" s="55">
        <v>8</v>
      </c>
      <c r="F156" s="55">
        <v>2</v>
      </c>
      <c r="G156" s="55">
        <v>37</v>
      </c>
      <c r="H156" s="55">
        <v>4.6</v>
      </c>
      <c r="I156" s="55">
        <v>0</v>
      </c>
      <c r="J156" s="55">
        <v>1</v>
      </c>
      <c r="K156" s="55">
        <v>0</v>
      </c>
      <c r="L156" s="70">
        <v>0</v>
      </c>
      <c r="M156" s="55">
        <v>2.5</v>
      </c>
      <c r="N156" s="55">
        <v>0</v>
      </c>
      <c r="O156" s="71">
        <f>SUM(D156:N156)</f>
        <v>58.1</v>
      </c>
      <c r="P156" s="56">
        <v>147</v>
      </c>
    </row>
    <row r="157" spans="1:16">
      <c r="A157" s="56">
        <v>148</v>
      </c>
      <c r="B157" s="55" t="s">
        <v>1557</v>
      </c>
      <c r="C157" s="55" t="s">
        <v>1558</v>
      </c>
      <c r="D157" s="55">
        <v>3</v>
      </c>
      <c r="E157" s="55">
        <v>8</v>
      </c>
      <c r="F157" s="55">
        <v>2</v>
      </c>
      <c r="G157" s="55">
        <v>40.9</v>
      </c>
      <c r="H157" s="55">
        <v>4.2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71">
        <f>SUM(D157:N157)</f>
        <v>58.1</v>
      </c>
      <c r="P157" s="56">
        <v>148</v>
      </c>
    </row>
    <row r="158" spans="1:16">
      <c r="A158" s="56">
        <v>149</v>
      </c>
      <c r="B158" s="58">
        <v>15151390</v>
      </c>
      <c r="C158" s="100" t="s">
        <v>1559</v>
      </c>
      <c r="D158" s="60"/>
      <c r="E158" s="60">
        <v>8</v>
      </c>
      <c r="F158" s="60">
        <v>2</v>
      </c>
      <c r="G158" s="60">
        <v>39.9</v>
      </c>
      <c r="H158" s="60">
        <v>4.275</v>
      </c>
      <c r="I158" s="60"/>
      <c r="J158" s="60">
        <v>1</v>
      </c>
      <c r="K158" s="60"/>
      <c r="L158" s="60">
        <v>0.7</v>
      </c>
      <c r="M158" s="60">
        <v>2.2</v>
      </c>
      <c r="N158" s="60"/>
      <c r="O158" s="60">
        <f>SUM(D158:N158)</f>
        <v>58.075</v>
      </c>
      <c r="P158" s="56">
        <v>149</v>
      </c>
    </row>
    <row r="159" spans="1:16">
      <c r="A159" s="56">
        <v>150</v>
      </c>
      <c r="B159" s="56">
        <v>15154593</v>
      </c>
      <c r="C159" s="56" t="s">
        <v>1560</v>
      </c>
      <c r="D159" s="56">
        <v>0</v>
      </c>
      <c r="E159" s="56">
        <v>8</v>
      </c>
      <c r="F159" s="56">
        <v>2</v>
      </c>
      <c r="G159" s="56">
        <v>42.7</v>
      </c>
      <c r="H159" s="56">
        <v>4.375</v>
      </c>
      <c r="I159" s="56"/>
      <c r="J159" s="56"/>
      <c r="K159" s="56"/>
      <c r="L159" s="56"/>
      <c r="M159" s="56">
        <v>1</v>
      </c>
      <c r="N159" s="56"/>
      <c r="O159" s="56">
        <v>58.075</v>
      </c>
      <c r="P159" s="56">
        <v>150</v>
      </c>
    </row>
    <row r="160" spans="1:16">
      <c r="A160" s="56">
        <v>151</v>
      </c>
      <c r="B160" s="101" t="s">
        <v>1561</v>
      </c>
      <c r="C160" s="102" t="s">
        <v>1562</v>
      </c>
      <c r="D160" s="63">
        <v>3</v>
      </c>
      <c r="E160" s="63">
        <v>7.5</v>
      </c>
      <c r="F160" s="63">
        <v>2</v>
      </c>
      <c r="G160" s="62">
        <v>41</v>
      </c>
      <c r="H160" s="63">
        <v>4.48</v>
      </c>
      <c r="I160" s="63"/>
      <c r="J160" s="63"/>
      <c r="K160" s="63"/>
      <c r="L160" s="63"/>
      <c r="M160" s="63"/>
      <c r="N160" s="63"/>
      <c r="O160" s="63">
        <f>SUM(D160:N160)</f>
        <v>57.98</v>
      </c>
      <c r="P160" s="56">
        <v>151</v>
      </c>
    </row>
    <row r="161" spans="1:16">
      <c r="A161" s="56">
        <v>152</v>
      </c>
      <c r="B161" s="56">
        <v>15112604</v>
      </c>
      <c r="C161" s="56" t="s">
        <v>1563</v>
      </c>
      <c r="D161" s="56">
        <v>0</v>
      </c>
      <c r="E161" s="56">
        <v>8</v>
      </c>
      <c r="F161" s="56">
        <v>2</v>
      </c>
      <c r="G161" s="56">
        <v>42.2</v>
      </c>
      <c r="H161" s="56">
        <v>4.25</v>
      </c>
      <c r="I161" s="56"/>
      <c r="J161" s="56"/>
      <c r="K161" s="56"/>
      <c r="L161" s="56"/>
      <c r="M161" s="56">
        <v>1.5</v>
      </c>
      <c r="N161" s="56"/>
      <c r="O161" s="56">
        <v>57.95</v>
      </c>
      <c r="P161" s="56">
        <v>152</v>
      </c>
    </row>
    <row r="162" spans="1:16">
      <c r="A162" s="56">
        <v>153</v>
      </c>
      <c r="B162" s="56">
        <v>15153468</v>
      </c>
      <c r="C162" s="56" t="s">
        <v>1564</v>
      </c>
      <c r="D162" s="56">
        <v>0</v>
      </c>
      <c r="E162" s="56">
        <v>8</v>
      </c>
      <c r="F162" s="56">
        <v>2</v>
      </c>
      <c r="G162" s="56">
        <v>42.3</v>
      </c>
      <c r="H162" s="56">
        <v>4.15</v>
      </c>
      <c r="I162" s="56"/>
      <c r="J162" s="56"/>
      <c r="K162" s="56"/>
      <c r="L162" s="56"/>
      <c r="M162" s="56">
        <v>1.5</v>
      </c>
      <c r="N162" s="56"/>
      <c r="O162" s="56">
        <v>57.95</v>
      </c>
      <c r="P162" s="56">
        <v>153</v>
      </c>
    </row>
    <row r="163" ht="14.25" spans="1:16">
      <c r="A163" s="56">
        <v>154</v>
      </c>
      <c r="B163" s="105" t="s">
        <v>1565</v>
      </c>
      <c r="C163" s="105" t="s">
        <v>1566</v>
      </c>
      <c r="D163" s="51">
        <v>3</v>
      </c>
      <c r="E163" s="51">
        <v>8</v>
      </c>
      <c r="F163" s="51">
        <v>2</v>
      </c>
      <c r="G163" s="51">
        <v>43</v>
      </c>
      <c r="H163" s="51">
        <v>1.925</v>
      </c>
      <c r="I163" s="51">
        <v>0</v>
      </c>
      <c r="J163" s="51"/>
      <c r="K163" s="51"/>
      <c r="L163" s="51"/>
      <c r="M163" s="51"/>
      <c r="N163" s="51"/>
      <c r="O163" s="51">
        <f>SUM(D163:N163)</f>
        <v>57.925</v>
      </c>
      <c r="P163" s="56">
        <v>154</v>
      </c>
    </row>
    <row r="164" spans="1:16">
      <c r="A164" s="56">
        <v>155</v>
      </c>
      <c r="B164" s="56">
        <v>15155621</v>
      </c>
      <c r="C164" s="56" t="s">
        <v>1567</v>
      </c>
      <c r="D164" s="56">
        <v>1</v>
      </c>
      <c r="E164" s="56">
        <v>8</v>
      </c>
      <c r="F164" s="56">
        <v>2</v>
      </c>
      <c r="G164" s="56">
        <v>41</v>
      </c>
      <c r="H164" s="56">
        <v>4.325</v>
      </c>
      <c r="I164" s="56">
        <v>0.05</v>
      </c>
      <c r="J164" s="56">
        <v>0.5</v>
      </c>
      <c r="K164" s="56"/>
      <c r="L164" s="56"/>
      <c r="M164" s="56">
        <v>1</v>
      </c>
      <c r="N164" s="56"/>
      <c r="O164" s="56">
        <v>57.875</v>
      </c>
      <c r="P164" s="56">
        <v>155</v>
      </c>
    </row>
    <row r="165" spans="1:16">
      <c r="A165" s="56">
        <v>156</v>
      </c>
      <c r="B165" s="101" t="s">
        <v>1568</v>
      </c>
      <c r="C165" s="102" t="s">
        <v>1569</v>
      </c>
      <c r="D165" s="63">
        <v>3</v>
      </c>
      <c r="E165" s="63">
        <v>8</v>
      </c>
      <c r="F165" s="63">
        <v>2</v>
      </c>
      <c r="G165" s="62">
        <v>40.8</v>
      </c>
      <c r="H165" s="63">
        <v>4</v>
      </c>
      <c r="I165" s="63"/>
      <c r="J165" s="63"/>
      <c r="K165" s="63"/>
      <c r="L165" s="63"/>
      <c r="M165" s="63"/>
      <c r="N165" s="63"/>
      <c r="O165" s="63">
        <f>SUM(D165:N165)</f>
        <v>57.8</v>
      </c>
      <c r="P165" s="56">
        <v>156</v>
      </c>
    </row>
    <row r="166" spans="1:16">
      <c r="A166" s="56">
        <v>157</v>
      </c>
      <c r="B166" s="55" t="s">
        <v>1570</v>
      </c>
      <c r="C166" s="55" t="s">
        <v>1571</v>
      </c>
      <c r="D166" s="55">
        <v>3</v>
      </c>
      <c r="E166" s="55">
        <v>8</v>
      </c>
      <c r="F166" s="55">
        <v>2</v>
      </c>
      <c r="G166" s="55">
        <v>38.3</v>
      </c>
      <c r="H166" s="55">
        <v>4.5</v>
      </c>
      <c r="I166" s="70">
        <v>0</v>
      </c>
      <c r="J166" s="55">
        <v>1</v>
      </c>
      <c r="K166" s="55">
        <v>0</v>
      </c>
      <c r="L166" s="55">
        <v>0</v>
      </c>
      <c r="M166" s="55">
        <v>1</v>
      </c>
      <c r="N166" s="55">
        <v>0</v>
      </c>
      <c r="O166" s="71">
        <f>SUM(D166:N166)</f>
        <v>57.8</v>
      </c>
      <c r="P166" s="56">
        <v>157</v>
      </c>
    </row>
    <row r="167" ht="14.25" spans="1:16">
      <c r="A167" s="56">
        <v>158</v>
      </c>
      <c r="B167" s="51">
        <v>15112117</v>
      </c>
      <c r="C167" s="51" t="s">
        <v>1572</v>
      </c>
      <c r="D167" s="51">
        <v>3</v>
      </c>
      <c r="E167" s="51">
        <v>8</v>
      </c>
      <c r="F167" s="51">
        <v>2</v>
      </c>
      <c r="G167" s="51">
        <v>39.1</v>
      </c>
      <c r="H167" s="51">
        <v>4.1</v>
      </c>
      <c r="I167" s="51"/>
      <c r="J167" s="51">
        <v>0.5</v>
      </c>
      <c r="K167" s="51"/>
      <c r="L167" s="51"/>
      <c r="M167" s="51">
        <v>1</v>
      </c>
      <c r="N167" s="51"/>
      <c r="O167" s="51">
        <f>SUM(D167:M167)</f>
        <v>57.7</v>
      </c>
      <c r="P167" s="56">
        <v>158</v>
      </c>
    </row>
    <row r="168" ht="14.25" spans="1:16">
      <c r="A168" s="56">
        <v>159</v>
      </c>
      <c r="B168" s="51">
        <v>15153775</v>
      </c>
      <c r="C168" s="51" t="s">
        <v>1573</v>
      </c>
      <c r="D168" s="51">
        <v>3</v>
      </c>
      <c r="E168" s="51">
        <v>8</v>
      </c>
      <c r="F168" s="51">
        <v>2</v>
      </c>
      <c r="G168" s="51">
        <v>40.9</v>
      </c>
      <c r="H168" s="51">
        <v>3.8</v>
      </c>
      <c r="I168" s="51"/>
      <c r="J168" s="51"/>
      <c r="K168" s="51"/>
      <c r="L168" s="51"/>
      <c r="M168" s="51"/>
      <c r="N168" s="51"/>
      <c r="O168" s="51">
        <f>SUM(D168:M168)</f>
        <v>57.7</v>
      </c>
      <c r="P168" s="56">
        <v>159</v>
      </c>
    </row>
    <row r="169" spans="1:16">
      <c r="A169" s="56">
        <v>160</v>
      </c>
      <c r="B169" s="55" t="s">
        <v>1574</v>
      </c>
      <c r="C169" s="55" t="s">
        <v>1575</v>
      </c>
      <c r="D169" s="55">
        <v>3</v>
      </c>
      <c r="E169" s="55">
        <v>8</v>
      </c>
      <c r="F169" s="55">
        <v>2</v>
      </c>
      <c r="G169" s="55">
        <v>40.4</v>
      </c>
      <c r="H169" s="55">
        <v>4.25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71">
        <f>SUM(D169:N169)</f>
        <v>57.65</v>
      </c>
      <c r="P169" s="56">
        <v>160</v>
      </c>
    </row>
    <row r="170" ht="14.25" spans="1:16">
      <c r="A170" s="56">
        <v>161</v>
      </c>
      <c r="B170" s="66" t="s">
        <v>1576</v>
      </c>
      <c r="C170" s="66" t="s">
        <v>1577</v>
      </c>
      <c r="D170" s="67">
        <v>3</v>
      </c>
      <c r="E170" s="67">
        <v>8</v>
      </c>
      <c r="F170" s="67">
        <v>2</v>
      </c>
      <c r="G170" s="60">
        <v>39.2</v>
      </c>
      <c r="H170" s="67">
        <v>3.925</v>
      </c>
      <c r="I170" s="67"/>
      <c r="J170" s="67"/>
      <c r="K170" s="67"/>
      <c r="L170" s="67"/>
      <c r="M170" s="67">
        <v>1.5</v>
      </c>
      <c r="N170" s="51"/>
      <c r="O170" s="51">
        <f>SUM(D170:M170)</f>
        <v>57.625</v>
      </c>
      <c r="P170" s="56">
        <v>161</v>
      </c>
    </row>
    <row r="171" spans="1:16">
      <c r="A171" s="56">
        <v>162</v>
      </c>
      <c r="B171" s="56">
        <v>15156352</v>
      </c>
      <c r="C171" s="56" t="s">
        <v>1578</v>
      </c>
      <c r="D171" s="56">
        <v>0</v>
      </c>
      <c r="E171" s="56">
        <v>8</v>
      </c>
      <c r="F171" s="56">
        <v>2</v>
      </c>
      <c r="G171" s="56">
        <v>42.5</v>
      </c>
      <c r="H171" s="56">
        <v>4.6</v>
      </c>
      <c r="I171" s="56"/>
      <c r="J171" s="56"/>
      <c r="K171" s="56"/>
      <c r="L171" s="56"/>
      <c r="M171" s="56">
        <v>0.5</v>
      </c>
      <c r="N171" s="56"/>
      <c r="O171" s="56">
        <v>57.6</v>
      </c>
      <c r="P171" s="56">
        <v>162</v>
      </c>
    </row>
    <row r="172" spans="1:16">
      <c r="A172" s="56">
        <v>163</v>
      </c>
      <c r="B172" s="55" t="s">
        <v>1579</v>
      </c>
      <c r="C172" s="55" t="s">
        <v>1580</v>
      </c>
      <c r="D172" s="55">
        <v>3</v>
      </c>
      <c r="E172" s="55">
        <v>8</v>
      </c>
      <c r="F172" s="55">
        <v>2</v>
      </c>
      <c r="G172" s="55">
        <v>39.5</v>
      </c>
      <c r="H172" s="55">
        <v>4.075</v>
      </c>
      <c r="I172" s="55">
        <v>0</v>
      </c>
      <c r="J172" s="55">
        <v>0</v>
      </c>
      <c r="K172" s="55">
        <v>0</v>
      </c>
      <c r="L172" s="55">
        <v>0</v>
      </c>
      <c r="M172" s="55">
        <v>1</v>
      </c>
      <c r="N172" s="55">
        <v>0</v>
      </c>
      <c r="O172" s="71">
        <f>SUM(D172:N172)</f>
        <v>57.575</v>
      </c>
      <c r="P172" s="56">
        <v>163</v>
      </c>
    </row>
    <row r="173" spans="1:16">
      <c r="A173" s="56">
        <v>164</v>
      </c>
      <c r="B173" s="56">
        <v>15154419</v>
      </c>
      <c r="C173" s="56" t="s">
        <v>1581</v>
      </c>
      <c r="D173" s="56">
        <v>0</v>
      </c>
      <c r="E173" s="56">
        <v>8</v>
      </c>
      <c r="F173" s="56">
        <v>2</v>
      </c>
      <c r="G173" s="56">
        <v>43</v>
      </c>
      <c r="H173" s="56">
        <v>4.35</v>
      </c>
      <c r="I173" s="56"/>
      <c r="J173" s="56"/>
      <c r="K173" s="56"/>
      <c r="L173" s="56"/>
      <c r="M173" s="56">
        <v>0.2</v>
      </c>
      <c r="N173" s="56"/>
      <c r="O173" s="56">
        <v>57.55</v>
      </c>
      <c r="P173" s="56">
        <v>164</v>
      </c>
    </row>
    <row r="174" spans="1:16">
      <c r="A174" s="56">
        <v>165</v>
      </c>
      <c r="B174" s="55" t="s">
        <v>1582</v>
      </c>
      <c r="C174" s="55" t="s">
        <v>1583</v>
      </c>
      <c r="D174" s="55">
        <v>3</v>
      </c>
      <c r="E174" s="55">
        <v>8</v>
      </c>
      <c r="F174" s="55">
        <v>2</v>
      </c>
      <c r="G174" s="55">
        <v>40.3</v>
      </c>
      <c r="H174" s="55">
        <v>3.75</v>
      </c>
      <c r="I174" s="55">
        <v>0</v>
      </c>
      <c r="J174" s="55">
        <v>0</v>
      </c>
      <c r="K174" s="55">
        <v>0</v>
      </c>
      <c r="L174" s="70">
        <v>0</v>
      </c>
      <c r="M174" s="55">
        <v>0.5</v>
      </c>
      <c r="N174" s="55">
        <v>0</v>
      </c>
      <c r="O174" s="71">
        <f>SUM(D174:N174)</f>
        <v>57.55</v>
      </c>
      <c r="P174" s="56">
        <v>165</v>
      </c>
    </row>
    <row r="175" spans="1:16">
      <c r="A175" s="56">
        <v>166</v>
      </c>
      <c r="B175" s="56">
        <v>15112085</v>
      </c>
      <c r="C175" s="56" t="s">
        <v>1466</v>
      </c>
      <c r="D175" s="56">
        <v>0</v>
      </c>
      <c r="E175" s="56">
        <v>8</v>
      </c>
      <c r="F175" s="56">
        <v>2</v>
      </c>
      <c r="G175" s="56">
        <v>43.2</v>
      </c>
      <c r="H175" s="56">
        <v>4.325</v>
      </c>
      <c r="I175" s="56"/>
      <c r="J175" s="56"/>
      <c r="K175" s="56"/>
      <c r="L175" s="56"/>
      <c r="M175" s="56"/>
      <c r="N175" s="56"/>
      <c r="O175" s="56">
        <v>57.525</v>
      </c>
      <c r="P175" s="56">
        <v>166</v>
      </c>
    </row>
    <row r="176" spans="1:16">
      <c r="A176" s="56">
        <v>167</v>
      </c>
      <c r="B176" s="101" t="s">
        <v>1584</v>
      </c>
      <c r="C176" s="102" t="s">
        <v>1585</v>
      </c>
      <c r="D176" s="63">
        <v>3</v>
      </c>
      <c r="E176" s="63">
        <v>8</v>
      </c>
      <c r="F176" s="63">
        <v>2</v>
      </c>
      <c r="G176" s="62">
        <v>39.9</v>
      </c>
      <c r="H176" s="63">
        <v>4.08</v>
      </c>
      <c r="I176" s="63"/>
      <c r="J176" s="63"/>
      <c r="K176" s="63"/>
      <c r="L176" s="63">
        <v>0.5</v>
      </c>
      <c r="M176" s="63"/>
      <c r="N176" s="63"/>
      <c r="O176" s="63">
        <f>SUM(D176:N176)</f>
        <v>57.48</v>
      </c>
      <c r="P176" s="56">
        <v>167</v>
      </c>
    </row>
    <row r="177" spans="1:16">
      <c r="A177" s="56">
        <v>168</v>
      </c>
      <c r="B177" s="57">
        <v>15115209</v>
      </c>
      <c r="C177" s="57" t="s">
        <v>1586</v>
      </c>
      <c r="D177" s="57">
        <v>1</v>
      </c>
      <c r="E177" s="57">
        <v>8</v>
      </c>
      <c r="F177" s="57">
        <v>2</v>
      </c>
      <c r="G177" s="57">
        <v>37.7</v>
      </c>
      <c r="H177" s="57">
        <v>4.575</v>
      </c>
      <c r="I177" s="57"/>
      <c r="J177" s="57">
        <v>0.5</v>
      </c>
      <c r="K177" s="57">
        <v>1.5</v>
      </c>
      <c r="L177" s="57">
        <v>1</v>
      </c>
      <c r="M177" s="57">
        <v>1.2</v>
      </c>
      <c r="N177" s="57"/>
      <c r="O177" s="57">
        <f>SUM(D177:N177)</f>
        <v>57.475</v>
      </c>
      <c r="P177" s="56">
        <v>168</v>
      </c>
    </row>
    <row r="178" spans="1:16">
      <c r="A178" s="56">
        <v>169</v>
      </c>
      <c r="B178" s="55" t="s">
        <v>1587</v>
      </c>
      <c r="C178" s="55" t="s">
        <v>1588</v>
      </c>
      <c r="D178" s="55">
        <v>3</v>
      </c>
      <c r="E178" s="55">
        <v>8</v>
      </c>
      <c r="F178" s="55">
        <v>2</v>
      </c>
      <c r="G178" s="55">
        <v>36.8</v>
      </c>
      <c r="H178" s="55">
        <v>3.775</v>
      </c>
      <c r="I178" s="55">
        <v>0</v>
      </c>
      <c r="J178" s="55">
        <v>1</v>
      </c>
      <c r="K178" s="55">
        <v>0</v>
      </c>
      <c r="L178" s="55">
        <v>0.5</v>
      </c>
      <c r="M178" s="55">
        <v>2.4</v>
      </c>
      <c r="N178" s="55">
        <v>0</v>
      </c>
      <c r="O178" s="71">
        <f>SUM(D178:N178)</f>
        <v>57.475</v>
      </c>
      <c r="P178" s="56">
        <v>169</v>
      </c>
    </row>
    <row r="179" spans="1:16">
      <c r="A179" s="56">
        <v>170</v>
      </c>
      <c r="B179" s="56">
        <v>15112771</v>
      </c>
      <c r="C179" s="56" t="s">
        <v>1589</v>
      </c>
      <c r="D179" s="56">
        <v>0</v>
      </c>
      <c r="E179" s="56">
        <v>8</v>
      </c>
      <c r="F179" s="56">
        <v>2</v>
      </c>
      <c r="G179" s="56">
        <v>42.5</v>
      </c>
      <c r="H179" s="56">
        <v>3.9</v>
      </c>
      <c r="I179" s="56"/>
      <c r="J179" s="56"/>
      <c r="K179" s="56"/>
      <c r="L179" s="56"/>
      <c r="M179" s="56">
        <v>1</v>
      </c>
      <c r="N179" s="56"/>
      <c r="O179" s="56">
        <v>57.4</v>
      </c>
      <c r="P179" s="56">
        <v>170</v>
      </c>
    </row>
    <row r="180" spans="1:16">
      <c r="A180" s="56">
        <v>171</v>
      </c>
      <c r="B180" s="56">
        <v>15154534</v>
      </c>
      <c r="C180" s="56" t="s">
        <v>1590</v>
      </c>
      <c r="D180" s="56">
        <v>1</v>
      </c>
      <c r="E180" s="56">
        <v>8</v>
      </c>
      <c r="F180" s="56">
        <v>2</v>
      </c>
      <c r="G180" s="56">
        <v>42.1</v>
      </c>
      <c r="H180" s="56">
        <v>4.275</v>
      </c>
      <c r="I180" s="56"/>
      <c r="J180" s="56"/>
      <c r="K180" s="56"/>
      <c r="L180" s="56"/>
      <c r="M180" s="56"/>
      <c r="N180" s="56"/>
      <c r="O180" s="56">
        <v>57.375</v>
      </c>
      <c r="P180" s="56">
        <v>171</v>
      </c>
    </row>
    <row r="181" spans="1:16">
      <c r="A181" s="56">
        <v>172</v>
      </c>
      <c r="B181" s="55" t="s">
        <v>1591</v>
      </c>
      <c r="C181" s="55" t="s">
        <v>1592</v>
      </c>
      <c r="D181" s="73">
        <v>3</v>
      </c>
      <c r="E181" s="73">
        <v>8</v>
      </c>
      <c r="F181" s="73">
        <v>2</v>
      </c>
      <c r="G181" s="73">
        <v>38.7</v>
      </c>
      <c r="H181" s="73">
        <v>4.225</v>
      </c>
      <c r="I181" s="73">
        <v>0.2</v>
      </c>
      <c r="J181" s="74">
        <v>0</v>
      </c>
      <c r="K181" s="70">
        <v>0</v>
      </c>
      <c r="L181" s="70">
        <v>0</v>
      </c>
      <c r="M181" s="70">
        <v>1.2</v>
      </c>
      <c r="N181" s="70">
        <v>0</v>
      </c>
      <c r="O181" s="75">
        <f>SUM(D181:N181)</f>
        <v>57.325</v>
      </c>
      <c r="P181" s="56">
        <v>172</v>
      </c>
    </row>
    <row r="182" ht="14.25" spans="1:16">
      <c r="A182" s="56">
        <v>173</v>
      </c>
      <c r="B182" s="51">
        <v>15153276</v>
      </c>
      <c r="C182" s="51" t="s">
        <v>1593</v>
      </c>
      <c r="D182" s="51">
        <v>3</v>
      </c>
      <c r="E182" s="51">
        <v>8</v>
      </c>
      <c r="F182" s="51">
        <v>2</v>
      </c>
      <c r="G182" s="51">
        <v>40.1</v>
      </c>
      <c r="H182" s="51">
        <v>4.2</v>
      </c>
      <c r="I182" s="51"/>
      <c r="J182" s="51"/>
      <c r="K182" s="51"/>
      <c r="L182" s="51"/>
      <c r="M182" s="51"/>
      <c r="N182" s="51"/>
      <c r="O182" s="51">
        <f>SUM(D182:M182)</f>
        <v>57.3</v>
      </c>
      <c r="P182" s="56">
        <v>173</v>
      </c>
    </row>
    <row r="183" spans="1:16">
      <c r="A183" s="56">
        <v>174</v>
      </c>
      <c r="B183" s="57">
        <v>15155941</v>
      </c>
      <c r="C183" s="57" t="s">
        <v>1594</v>
      </c>
      <c r="D183" s="57">
        <v>1</v>
      </c>
      <c r="E183" s="57">
        <v>8</v>
      </c>
      <c r="F183" s="57">
        <v>2</v>
      </c>
      <c r="G183" s="57">
        <v>38.8</v>
      </c>
      <c r="H183" s="57">
        <v>4.5</v>
      </c>
      <c r="I183" s="57"/>
      <c r="J183" s="57">
        <v>0.5</v>
      </c>
      <c r="K183" s="57">
        <v>2</v>
      </c>
      <c r="L183" s="57"/>
      <c r="M183" s="57">
        <v>0.5</v>
      </c>
      <c r="N183" s="57"/>
      <c r="O183" s="57">
        <f>SUM(D183:N183)</f>
        <v>57.3</v>
      </c>
      <c r="P183" s="56">
        <v>174</v>
      </c>
    </row>
    <row r="184" spans="1:16">
      <c r="A184" s="56">
        <v>175</v>
      </c>
      <c r="B184" s="56">
        <v>15112527</v>
      </c>
      <c r="C184" s="56" t="s">
        <v>1595</v>
      </c>
      <c r="D184" s="56">
        <v>0</v>
      </c>
      <c r="E184" s="56">
        <v>8</v>
      </c>
      <c r="F184" s="56">
        <v>2</v>
      </c>
      <c r="G184" s="56">
        <v>40.4</v>
      </c>
      <c r="H184" s="56">
        <v>4.4</v>
      </c>
      <c r="I184" s="56"/>
      <c r="J184" s="56"/>
      <c r="K184" s="56"/>
      <c r="L184" s="56"/>
      <c r="M184" s="56">
        <v>2.5</v>
      </c>
      <c r="N184" s="56"/>
      <c r="O184" s="56">
        <v>57.3</v>
      </c>
      <c r="P184" s="56">
        <v>175</v>
      </c>
    </row>
    <row r="185" spans="1:16">
      <c r="A185" s="56">
        <v>176</v>
      </c>
      <c r="B185" s="57">
        <v>15115337</v>
      </c>
      <c r="C185" s="57" t="s">
        <v>1596</v>
      </c>
      <c r="D185" s="57"/>
      <c r="E185" s="57">
        <v>8</v>
      </c>
      <c r="F185" s="57">
        <v>2</v>
      </c>
      <c r="G185" s="57">
        <v>42.6</v>
      </c>
      <c r="H185" s="57">
        <v>4.15</v>
      </c>
      <c r="I185" s="57"/>
      <c r="J185" s="57"/>
      <c r="K185" s="57"/>
      <c r="L185" s="57"/>
      <c r="M185" s="57">
        <v>0.5</v>
      </c>
      <c r="N185" s="57"/>
      <c r="O185" s="57">
        <f>SUM(D185:N185)</f>
        <v>57.25</v>
      </c>
      <c r="P185" s="56">
        <v>176</v>
      </c>
    </row>
    <row r="186" spans="1:16">
      <c r="A186" s="56">
        <v>177</v>
      </c>
      <c r="B186" s="56">
        <v>15151536</v>
      </c>
      <c r="C186" s="56" t="s">
        <v>1597</v>
      </c>
      <c r="D186" s="56">
        <v>0</v>
      </c>
      <c r="E186" s="56">
        <v>8</v>
      </c>
      <c r="F186" s="56">
        <v>2</v>
      </c>
      <c r="G186" s="56">
        <v>42.6</v>
      </c>
      <c r="H186" s="56">
        <v>4.65</v>
      </c>
      <c r="I186" s="56"/>
      <c r="J186" s="56"/>
      <c r="K186" s="56"/>
      <c r="L186" s="56"/>
      <c r="M186" s="56"/>
      <c r="N186" s="56"/>
      <c r="O186" s="56">
        <v>57.25</v>
      </c>
      <c r="P186" s="56">
        <v>177</v>
      </c>
    </row>
    <row r="187" ht="14.25" spans="1:16">
      <c r="A187" s="56">
        <v>178</v>
      </c>
      <c r="B187" s="64">
        <v>15115198</v>
      </c>
      <c r="C187" s="65" t="s">
        <v>1598</v>
      </c>
      <c r="D187" s="51">
        <v>3</v>
      </c>
      <c r="E187" s="51">
        <v>8</v>
      </c>
      <c r="F187" s="51">
        <v>2</v>
      </c>
      <c r="G187" s="51">
        <v>38.7</v>
      </c>
      <c r="H187" s="51">
        <v>4.025</v>
      </c>
      <c r="I187" s="51"/>
      <c r="J187" s="51">
        <v>1</v>
      </c>
      <c r="K187" s="51"/>
      <c r="L187" s="51"/>
      <c r="M187" s="51">
        <v>0.5</v>
      </c>
      <c r="N187" s="51"/>
      <c r="O187" s="51">
        <f>SUM(D187:N187)</f>
        <v>57.225</v>
      </c>
      <c r="P187" s="56">
        <v>178</v>
      </c>
    </row>
    <row r="188" spans="1:16">
      <c r="A188" s="56">
        <v>179</v>
      </c>
      <c r="B188" s="55" t="s">
        <v>1599</v>
      </c>
      <c r="C188" s="55" t="s">
        <v>1600</v>
      </c>
      <c r="D188" s="55">
        <v>3</v>
      </c>
      <c r="E188" s="55">
        <v>8</v>
      </c>
      <c r="F188" s="55">
        <v>2</v>
      </c>
      <c r="G188" s="55">
        <v>35.5</v>
      </c>
      <c r="H188" s="55">
        <v>4.225</v>
      </c>
      <c r="I188" s="70">
        <v>0</v>
      </c>
      <c r="J188" s="55">
        <v>1</v>
      </c>
      <c r="K188" s="55">
        <v>0</v>
      </c>
      <c r="L188" s="55">
        <v>1.5</v>
      </c>
      <c r="M188" s="55">
        <v>2</v>
      </c>
      <c r="N188" s="55">
        <v>0</v>
      </c>
      <c r="O188" s="71">
        <f>SUM(D188:N188)</f>
        <v>57.225</v>
      </c>
      <c r="P188" s="56">
        <v>179</v>
      </c>
    </row>
    <row r="189" spans="1:16">
      <c r="A189" s="56">
        <v>180</v>
      </c>
      <c r="B189" s="55" t="s">
        <v>1601</v>
      </c>
      <c r="C189" s="55" t="s">
        <v>1602</v>
      </c>
      <c r="D189" s="55">
        <v>3</v>
      </c>
      <c r="E189" s="55">
        <v>8</v>
      </c>
      <c r="F189" s="55">
        <v>2</v>
      </c>
      <c r="G189" s="55">
        <v>38.1</v>
      </c>
      <c r="H189" s="55">
        <v>4.4</v>
      </c>
      <c r="I189" s="55">
        <v>0</v>
      </c>
      <c r="J189" s="55">
        <v>1</v>
      </c>
      <c r="K189" s="55">
        <v>0</v>
      </c>
      <c r="L189" s="55">
        <v>0</v>
      </c>
      <c r="M189" s="55">
        <v>0.7</v>
      </c>
      <c r="N189" s="55">
        <v>0</v>
      </c>
      <c r="O189" s="71">
        <f>SUM(D189:N189)</f>
        <v>57.2</v>
      </c>
      <c r="P189" s="56">
        <v>180</v>
      </c>
    </row>
    <row r="190" spans="1:16">
      <c r="A190" s="56">
        <v>181</v>
      </c>
      <c r="B190" s="56">
        <v>15156210</v>
      </c>
      <c r="C190" s="56" t="s">
        <v>1603</v>
      </c>
      <c r="D190" s="56">
        <v>1</v>
      </c>
      <c r="E190" s="56">
        <v>8</v>
      </c>
      <c r="F190" s="56">
        <v>2</v>
      </c>
      <c r="G190" s="56">
        <v>40.7</v>
      </c>
      <c r="H190" s="56">
        <v>4.225</v>
      </c>
      <c r="I190" s="56">
        <v>0.05</v>
      </c>
      <c r="J190" s="56">
        <v>0.5</v>
      </c>
      <c r="K190" s="56"/>
      <c r="L190" s="56"/>
      <c r="M190" s="56">
        <v>0.7</v>
      </c>
      <c r="N190" s="56"/>
      <c r="O190" s="56">
        <v>57.175</v>
      </c>
      <c r="P190" s="56">
        <v>181</v>
      </c>
    </row>
    <row r="191" spans="1:16">
      <c r="A191" s="56">
        <v>182</v>
      </c>
      <c r="B191" s="56">
        <v>15112255</v>
      </c>
      <c r="C191" s="56" t="s">
        <v>1604</v>
      </c>
      <c r="D191" s="56">
        <v>0</v>
      </c>
      <c r="E191" s="56">
        <v>8</v>
      </c>
      <c r="F191" s="56">
        <v>2</v>
      </c>
      <c r="G191" s="56">
        <v>42.1</v>
      </c>
      <c r="H191" s="56">
        <v>4.375</v>
      </c>
      <c r="I191" s="56">
        <v>0.2</v>
      </c>
      <c r="J191" s="56"/>
      <c r="K191" s="56"/>
      <c r="L191" s="56"/>
      <c r="M191" s="56">
        <v>0.5</v>
      </c>
      <c r="N191" s="56"/>
      <c r="O191" s="56">
        <v>57.175</v>
      </c>
      <c r="P191" s="56">
        <v>182</v>
      </c>
    </row>
    <row r="192" ht="14.25" spans="1:16">
      <c r="A192" s="56">
        <v>183</v>
      </c>
      <c r="B192" s="66" t="s">
        <v>1605</v>
      </c>
      <c r="C192" s="66" t="s">
        <v>1606</v>
      </c>
      <c r="D192" s="67">
        <v>3</v>
      </c>
      <c r="E192" s="67">
        <v>8</v>
      </c>
      <c r="F192" s="67">
        <v>2</v>
      </c>
      <c r="G192" s="60">
        <v>37.5</v>
      </c>
      <c r="H192" s="67">
        <v>3.65</v>
      </c>
      <c r="I192" s="67"/>
      <c r="J192" s="67"/>
      <c r="K192" s="67"/>
      <c r="L192" s="67">
        <v>0.5</v>
      </c>
      <c r="M192" s="67">
        <v>2.5</v>
      </c>
      <c r="N192" s="51"/>
      <c r="O192" s="51">
        <f>SUM(D192:M192)</f>
        <v>57.15</v>
      </c>
      <c r="P192" s="56">
        <v>183</v>
      </c>
    </row>
    <row r="193" spans="1:16">
      <c r="A193" s="56">
        <v>184</v>
      </c>
      <c r="B193" s="55" t="s">
        <v>1607</v>
      </c>
      <c r="C193" s="55" t="s">
        <v>1608</v>
      </c>
      <c r="D193" s="55">
        <v>3</v>
      </c>
      <c r="E193" s="55">
        <v>8</v>
      </c>
      <c r="F193" s="55">
        <v>2</v>
      </c>
      <c r="G193" s="55">
        <v>39.8</v>
      </c>
      <c r="H193" s="55">
        <v>4.35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71">
        <f>SUM(D193:N193)</f>
        <v>57.15</v>
      </c>
      <c r="P193" s="56">
        <v>184</v>
      </c>
    </row>
    <row r="194" spans="1:16">
      <c r="A194" s="56">
        <v>185</v>
      </c>
      <c r="B194" s="55" t="s">
        <v>1609</v>
      </c>
      <c r="C194" s="55" t="s">
        <v>1610</v>
      </c>
      <c r="D194" s="55">
        <v>3</v>
      </c>
      <c r="E194" s="55">
        <v>8</v>
      </c>
      <c r="F194" s="55">
        <v>2</v>
      </c>
      <c r="G194" s="55">
        <v>38.6</v>
      </c>
      <c r="H194" s="55">
        <v>4.55</v>
      </c>
      <c r="I194" s="55">
        <v>0</v>
      </c>
      <c r="J194" s="55">
        <v>0.5</v>
      </c>
      <c r="K194" s="55">
        <v>0</v>
      </c>
      <c r="L194" s="70">
        <v>0</v>
      </c>
      <c r="M194" s="55">
        <v>0.5</v>
      </c>
      <c r="N194" s="55">
        <v>0</v>
      </c>
      <c r="O194" s="71">
        <f>SUM(D194:N194)</f>
        <v>57.15</v>
      </c>
      <c r="P194" s="56">
        <v>185</v>
      </c>
    </row>
    <row r="195" ht="14.25" spans="1:16">
      <c r="A195" s="56">
        <v>186</v>
      </c>
      <c r="B195" s="64">
        <v>15155808</v>
      </c>
      <c r="C195" s="65" t="s">
        <v>1611</v>
      </c>
      <c r="D195" s="51">
        <v>3</v>
      </c>
      <c r="E195" s="51">
        <v>8</v>
      </c>
      <c r="F195" s="51">
        <v>2</v>
      </c>
      <c r="G195" s="51">
        <v>39.1</v>
      </c>
      <c r="H195" s="51">
        <v>4.1</v>
      </c>
      <c r="I195" s="51"/>
      <c r="J195" s="51"/>
      <c r="K195" s="51">
        <v>0.4</v>
      </c>
      <c r="L195" s="51"/>
      <c r="M195" s="51">
        <v>0.5</v>
      </c>
      <c r="N195" s="51"/>
      <c r="O195" s="51">
        <f>SUM(D195:N195)</f>
        <v>57.1</v>
      </c>
      <c r="P195" s="56">
        <v>186</v>
      </c>
    </row>
    <row r="196" spans="1:16">
      <c r="A196" s="56">
        <v>187</v>
      </c>
      <c r="B196" s="57">
        <v>15112632</v>
      </c>
      <c r="C196" s="57" t="s">
        <v>1612</v>
      </c>
      <c r="D196" s="57"/>
      <c r="E196" s="57">
        <v>8</v>
      </c>
      <c r="F196" s="57">
        <v>2</v>
      </c>
      <c r="G196" s="57">
        <v>41.4</v>
      </c>
      <c r="H196" s="57">
        <v>4.2</v>
      </c>
      <c r="I196" s="57"/>
      <c r="J196" s="57"/>
      <c r="K196" s="57"/>
      <c r="L196" s="57"/>
      <c r="M196" s="57">
        <v>1.5</v>
      </c>
      <c r="N196" s="57"/>
      <c r="O196" s="57">
        <f>SUM(D196:N196)</f>
        <v>57.1</v>
      </c>
      <c r="P196" s="56">
        <v>187</v>
      </c>
    </row>
    <row r="197" spans="1:16">
      <c r="A197" s="56">
        <v>188</v>
      </c>
      <c r="B197" s="56">
        <v>15111830</v>
      </c>
      <c r="C197" s="56" t="s">
        <v>1613</v>
      </c>
      <c r="D197" s="56">
        <v>0</v>
      </c>
      <c r="E197" s="56">
        <v>8</v>
      </c>
      <c r="F197" s="56">
        <v>2</v>
      </c>
      <c r="G197" s="56">
        <v>40.8</v>
      </c>
      <c r="H197" s="56">
        <v>4.1</v>
      </c>
      <c r="I197" s="56"/>
      <c r="J197" s="56"/>
      <c r="K197" s="56"/>
      <c r="L197" s="56"/>
      <c r="M197" s="56">
        <v>2.2</v>
      </c>
      <c r="N197" s="56"/>
      <c r="O197" s="56">
        <v>57.1</v>
      </c>
      <c r="P197" s="56">
        <v>188</v>
      </c>
    </row>
    <row r="198" spans="1:16">
      <c r="A198" s="56">
        <v>189</v>
      </c>
      <c r="B198" s="55" t="s">
        <v>1614</v>
      </c>
      <c r="C198" s="55" t="s">
        <v>1615</v>
      </c>
      <c r="D198" s="55">
        <v>3</v>
      </c>
      <c r="E198" s="55">
        <v>8</v>
      </c>
      <c r="F198" s="55">
        <v>2</v>
      </c>
      <c r="G198" s="55">
        <v>38.4</v>
      </c>
      <c r="H198" s="55">
        <v>3.175</v>
      </c>
      <c r="I198" s="55">
        <v>0</v>
      </c>
      <c r="J198" s="55">
        <v>0</v>
      </c>
      <c r="K198" s="55">
        <v>0</v>
      </c>
      <c r="L198" s="70">
        <v>0</v>
      </c>
      <c r="M198" s="55">
        <v>2.5</v>
      </c>
      <c r="N198" s="55">
        <v>0</v>
      </c>
      <c r="O198" s="71">
        <f>SUM(D198:N198)</f>
        <v>57.075</v>
      </c>
      <c r="P198" s="56">
        <v>189</v>
      </c>
    </row>
    <row r="199" ht="14.25" spans="1:16">
      <c r="A199" s="56">
        <v>190</v>
      </c>
      <c r="B199" s="51">
        <v>15112791</v>
      </c>
      <c r="C199" s="51" t="s">
        <v>1616</v>
      </c>
      <c r="D199" s="51">
        <v>3</v>
      </c>
      <c r="E199" s="51">
        <v>8</v>
      </c>
      <c r="F199" s="51">
        <v>2</v>
      </c>
      <c r="G199" s="51">
        <v>37.6</v>
      </c>
      <c r="H199" s="51">
        <v>4.3</v>
      </c>
      <c r="I199" s="51"/>
      <c r="J199" s="51">
        <v>0.5</v>
      </c>
      <c r="K199" s="51"/>
      <c r="L199" s="51"/>
      <c r="M199" s="51">
        <v>1.6</v>
      </c>
      <c r="N199" s="51"/>
      <c r="O199" s="51">
        <f>SUM(D199:M199)</f>
        <v>57</v>
      </c>
      <c r="P199" s="56">
        <v>190</v>
      </c>
    </row>
    <row r="200" spans="1:16">
      <c r="A200" s="56">
        <v>191</v>
      </c>
      <c r="B200" s="56">
        <v>15112219</v>
      </c>
      <c r="C200" s="56" t="s">
        <v>1617</v>
      </c>
      <c r="D200" s="56">
        <v>0</v>
      </c>
      <c r="E200" s="56">
        <v>8</v>
      </c>
      <c r="F200" s="56">
        <v>2</v>
      </c>
      <c r="G200" s="56">
        <v>41.2</v>
      </c>
      <c r="H200" s="56">
        <v>4.275</v>
      </c>
      <c r="I200" s="56"/>
      <c r="J200" s="56"/>
      <c r="K200" s="56"/>
      <c r="L200" s="56"/>
      <c r="M200" s="56">
        <v>1.5</v>
      </c>
      <c r="N200" s="56"/>
      <c r="O200" s="56">
        <v>56.975</v>
      </c>
      <c r="P200" s="56">
        <v>191</v>
      </c>
    </row>
    <row r="201" ht="14.25" spans="1:16">
      <c r="A201" s="56">
        <v>192</v>
      </c>
      <c r="B201" s="66" t="s">
        <v>1618</v>
      </c>
      <c r="C201" s="66" t="s">
        <v>1619</v>
      </c>
      <c r="D201" s="67">
        <v>3</v>
      </c>
      <c r="E201" s="67">
        <v>8</v>
      </c>
      <c r="F201" s="67">
        <v>2</v>
      </c>
      <c r="G201" s="60">
        <v>38.7</v>
      </c>
      <c r="H201" s="67">
        <v>3.75</v>
      </c>
      <c r="I201" s="67"/>
      <c r="J201" s="67"/>
      <c r="K201" s="67"/>
      <c r="L201" s="67"/>
      <c r="M201" s="67">
        <v>1.5</v>
      </c>
      <c r="N201" s="51"/>
      <c r="O201" s="51">
        <f>SUM(D201:M201)</f>
        <v>56.95</v>
      </c>
      <c r="P201" s="56">
        <v>192</v>
      </c>
    </row>
    <row r="202" spans="1:16">
      <c r="A202" s="56">
        <v>193</v>
      </c>
      <c r="B202" s="55" t="s">
        <v>1620</v>
      </c>
      <c r="C202" s="55" t="s">
        <v>1621</v>
      </c>
      <c r="D202" s="55">
        <v>3</v>
      </c>
      <c r="E202" s="55">
        <v>8</v>
      </c>
      <c r="F202" s="55">
        <v>2</v>
      </c>
      <c r="G202" s="55">
        <v>39.7</v>
      </c>
      <c r="H202" s="55">
        <v>4.25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71">
        <f>SUM(D202:N202)</f>
        <v>56.95</v>
      </c>
      <c r="P202" s="56">
        <v>193</v>
      </c>
    </row>
    <row r="203" spans="1:16">
      <c r="A203" s="56">
        <v>194</v>
      </c>
      <c r="B203" s="56">
        <v>15112170</v>
      </c>
      <c r="C203" s="56" t="s">
        <v>1622</v>
      </c>
      <c r="D203" s="56">
        <v>0</v>
      </c>
      <c r="E203" s="56">
        <v>8</v>
      </c>
      <c r="F203" s="56">
        <v>2</v>
      </c>
      <c r="G203" s="56">
        <v>40.5</v>
      </c>
      <c r="H203" s="56">
        <v>3.9</v>
      </c>
      <c r="I203" s="56"/>
      <c r="J203" s="56"/>
      <c r="K203" s="56"/>
      <c r="L203" s="56"/>
      <c r="M203" s="56">
        <v>2.5</v>
      </c>
      <c r="N203" s="56"/>
      <c r="O203" s="56">
        <v>56.9</v>
      </c>
      <c r="P203" s="56">
        <v>194</v>
      </c>
    </row>
    <row r="204" spans="1:16">
      <c r="A204" s="56">
        <v>195</v>
      </c>
      <c r="B204" s="56">
        <v>15153719</v>
      </c>
      <c r="C204" s="56" t="s">
        <v>1623</v>
      </c>
      <c r="D204" s="56">
        <v>0</v>
      </c>
      <c r="E204" s="56">
        <v>8</v>
      </c>
      <c r="F204" s="56">
        <v>2</v>
      </c>
      <c r="G204" s="56">
        <v>41.3</v>
      </c>
      <c r="H204" s="56">
        <v>4</v>
      </c>
      <c r="I204" s="56"/>
      <c r="J204" s="56"/>
      <c r="K204" s="56"/>
      <c r="L204" s="56"/>
      <c r="M204" s="56">
        <v>1.6</v>
      </c>
      <c r="N204" s="56"/>
      <c r="O204" s="56">
        <v>56.9</v>
      </c>
      <c r="P204" s="56">
        <v>195</v>
      </c>
    </row>
    <row r="205" ht="14.25" spans="1:16">
      <c r="A205" s="56">
        <v>196</v>
      </c>
      <c r="B205" s="105" t="s">
        <v>1624</v>
      </c>
      <c r="C205" s="105" t="s">
        <v>1625</v>
      </c>
      <c r="D205" s="51">
        <v>3</v>
      </c>
      <c r="E205" s="51">
        <v>8</v>
      </c>
      <c r="F205" s="51">
        <v>2</v>
      </c>
      <c r="G205" s="51">
        <v>41</v>
      </c>
      <c r="H205" s="51">
        <v>2.1</v>
      </c>
      <c r="I205" s="51">
        <v>0</v>
      </c>
      <c r="J205" s="51"/>
      <c r="K205" s="51"/>
      <c r="L205" s="51"/>
      <c r="M205" s="51">
        <v>0.7</v>
      </c>
      <c r="N205" s="51"/>
      <c r="O205" s="51">
        <f>SUM(D205:N205)</f>
        <v>56.8</v>
      </c>
      <c r="P205" s="56">
        <v>196</v>
      </c>
    </row>
    <row r="206" spans="1:16">
      <c r="A206" s="56">
        <v>197</v>
      </c>
      <c r="B206" s="56">
        <v>15155057</v>
      </c>
      <c r="C206" s="56" t="s">
        <v>1626</v>
      </c>
      <c r="D206" s="56">
        <v>0</v>
      </c>
      <c r="E206" s="56">
        <v>8</v>
      </c>
      <c r="F206" s="56">
        <v>2</v>
      </c>
      <c r="G206" s="56">
        <v>40.5</v>
      </c>
      <c r="H206" s="56">
        <v>4.25</v>
      </c>
      <c r="I206" s="56"/>
      <c r="J206" s="56"/>
      <c r="K206" s="56"/>
      <c r="L206" s="56"/>
      <c r="M206" s="56">
        <v>2</v>
      </c>
      <c r="N206" s="56"/>
      <c r="O206" s="56">
        <v>56.75</v>
      </c>
      <c r="P206" s="56">
        <v>197</v>
      </c>
    </row>
    <row r="207" spans="1:16">
      <c r="A207" s="56">
        <v>198</v>
      </c>
      <c r="B207" s="56">
        <v>15155010</v>
      </c>
      <c r="C207" s="56" t="s">
        <v>1627</v>
      </c>
      <c r="D207" s="56">
        <v>0</v>
      </c>
      <c r="E207" s="56">
        <v>8</v>
      </c>
      <c r="F207" s="56">
        <v>2</v>
      </c>
      <c r="G207" s="56">
        <v>42.2</v>
      </c>
      <c r="H207" s="56">
        <v>4.525</v>
      </c>
      <c r="I207" s="56"/>
      <c r="J207" s="56"/>
      <c r="K207" s="56"/>
      <c r="L207" s="56"/>
      <c r="M207" s="56"/>
      <c r="N207" s="56"/>
      <c r="O207" s="56">
        <v>56.725</v>
      </c>
      <c r="P207" s="56">
        <v>198</v>
      </c>
    </row>
    <row r="208" spans="1:16">
      <c r="A208" s="56">
        <v>199</v>
      </c>
      <c r="B208" s="56">
        <v>15112174</v>
      </c>
      <c r="C208" s="56" t="s">
        <v>1628</v>
      </c>
      <c r="D208" s="56">
        <v>0</v>
      </c>
      <c r="E208" s="56">
        <v>8</v>
      </c>
      <c r="F208" s="56">
        <v>2</v>
      </c>
      <c r="G208" s="56">
        <v>37.9</v>
      </c>
      <c r="H208" s="56">
        <v>4.325</v>
      </c>
      <c r="I208" s="56"/>
      <c r="J208" s="56"/>
      <c r="K208" s="56"/>
      <c r="L208" s="56"/>
      <c r="M208" s="56">
        <v>4.5</v>
      </c>
      <c r="N208" s="56"/>
      <c r="O208" s="56">
        <v>56.725</v>
      </c>
      <c r="P208" s="56">
        <v>199</v>
      </c>
    </row>
    <row r="209" ht="14.25" spans="1:16">
      <c r="A209" s="56">
        <v>200</v>
      </c>
      <c r="B209" s="66" t="s">
        <v>1629</v>
      </c>
      <c r="C209" s="66" t="s">
        <v>1630</v>
      </c>
      <c r="D209" s="67">
        <v>3</v>
      </c>
      <c r="E209" s="67">
        <v>8</v>
      </c>
      <c r="F209" s="67">
        <v>2</v>
      </c>
      <c r="G209" s="60">
        <v>33.9</v>
      </c>
      <c r="H209" s="67">
        <v>4.3</v>
      </c>
      <c r="I209" s="67">
        <v>0.5</v>
      </c>
      <c r="J209" s="67">
        <v>2</v>
      </c>
      <c r="K209" s="67"/>
      <c r="L209" s="67"/>
      <c r="M209" s="67">
        <v>3</v>
      </c>
      <c r="N209" s="51"/>
      <c r="O209" s="51">
        <f>SUM(D209:M209)</f>
        <v>56.7</v>
      </c>
      <c r="P209" s="56">
        <v>200</v>
      </c>
    </row>
    <row r="210" spans="1:16">
      <c r="A210" s="56">
        <v>201</v>
      </c>
      <c r="B210" s="56">
        <v>15112700</v>
      </c>
      <c r="C210" s="56" t="s">
        <v>1631</v>
      </c>
      <c r="D210" s="56">
        <v>0</v>
      </c>
      <c r="E210" s="56">
        <v>8</v>
      </c>
      <c r="F210" s="56">
        <v>2</v>
      </c>
      <c r="G210" s="56">
        <v>41.5</v>
      </c>
      <c r="H210" s="56">
        <v>4.15</v>
      </c>
      <c r="I210" s="56"/>
      <c r="J210" s="56"/>
      <c r="K210" s="56"/>
      <c r="L210" s="56"/>
      <c r="M210" s="56">
        <v>1</v>
      </c>
      <c r="N210" s="56"/>
      <c r="O210" s="56">
        <v>56.65</v>
      </c>
      <c r="P210" s="56">
        <v>201</v>
      </c>
    </row>
    <row r="211" spans="1:16">
      <c r="A211" s="56">
        <v>202</v>
      </c>
      <c r="B211" s="56">
        <v>15154390</v>
      </c>
      <c r="C211" s="56" t="s">
        <v>1632</v>
      </c>
      <c r="D211" s="56">
        <v>1</v>
      </c>
      <c r="E211" s="56">
        <v>8</v>
      </c>
      <c r="F211" s="56">
        <v>2</v>
      </c>
      <c r="G211" s="56">
        <v>38.2</v>
      </c>
      <c r="H211" s="56">
        <v>4.43</v>
      </c>
      <c r="I211" s="56"/>
      <c r="J211" s="56">
        <v>2</v>
      </c>
      <c r="K211" s="56"/>
      <c r="L211" s="56"/>
      <c r="M211" s="56">
        <v>1</v>
      </c>
      <c r="N211" s="56"/>
      <c r="O211" s="56">
        <v>56.63</v>
      </c>
      <c r="P211" s="56">
        <v>202</v>
      </c>
    </row>
    <row r="212" spans="1:16">
      <c r="A212" s="56">
        <v>203</v>
      </c>
      <c r="B212" s="55" t="s">
        <v>1633</v>
      </c>
      <c r="C212" s="55" t="s">
        <v>1634</v>
      </c>
      <c r="D212" s="55">
        <v>3</v>
      </c>
      <c r="E212" s="55">
        <v>8</v>
      </c>
      <c r="F212" s="55">
        <v>2</v>
      </c>
      <c r="G212" s="55">
        <v>37</v>
      </c>
      <c r="H212" s="55">
        <v>4.125</v>
      </c>
      <c r="I212" s="55">
        <v>0</v>
      </c>
      <c r="J212" s="55">
        <v>1</v>
      </c>
      <c r="K212" s="55">
        <v>0</v>
      </c>
      <c r="L212" s="55">
        <v>0</v>
      </c>
      <c r="M212" s="55">
        <v>1.5</v>
      </c>
      <c r="N212" s="55">
        <v>0</v>
      </c>
      <c r="O212" s="71">
        <f>SUM(D212:N212)</f>
        <v>56.625</v>
      </c>
      <c r="P212" s="56">
        <v>203</v>
      </c>
    </row>
    <row r="213" spans="1:16">
      <c r="A213" s="56">
        <v>204</v>
      </c>
      <c r="B213" s="55" t="s">
        <v>1635</v>
      </c>
      <c r="C213" s="55" t="s">
        <v>1585</v>
      </c>
      <c r="D213" s="55">
        <v>3</v>
      </c>
      <c r="E213" s="55">
        <v>8</v>
      </c>
      <c r="F213" s="55">
        <v>2</v>
      </c>
      <c r="G213" s="55">
        <v>38.4</v>
      </c>
      <c r="H213" s="55">
        <v>4.3</v>
      </c>
      <c r="I213" s="55">
        <v>0</v>
      </c>
      <c r="J213" s="55">
        <v>0</v>
      </c>
      <c r="K213" s="55">
        <v>0.2</v>
      </c>
      <c r="L213" s="55">
        <v>0</v>
      </c>
      <c r="M213" s="55">
        <v>0.7</v>
      </c>
      <c r="N213" s="55">
        <v>0</v>
      </c>
      <c r="O213" s="71">
        <f>SUM(D213:N213)</f>
        <v>56.6</v>
      </c>
      <c r="P213" s="56">
        <v>204</v>
      </c>
    </row>
    <row r="214" spans="1:16">
      <c r="A214" s="56">
        <v>205</v>
      </c>
      <c r="B214" s="55" t="s">
        <v>1636</v>
      </c>
      <c r="C214" s="55" t="s">
        <v>1637</v>
      </c>
      <c r="D214" s="55">
        <v>3</v>
      </c>
      <c r="E214" s="55">
        <v>8</v>
      </c>
      <c r="F214" s="55">
        <v>2</v>
      </c>
      <c r="G214" s="55">
        <v>37.9</v>
      </c>
      <c r="H214" s="55">
        <v>4.5</v>
      </c>
      <c r="I214" s="70">
        <v>0</v>
      </c>
      <c r="J214" s="55">
        <v>1</v>
      </c>
      <c r="K214" s="55">
        <v>0</v>
      </c>
      <c r="L214" s="55">
        <v>0.2</v>
      </c>
      <c r="M214" s="55">
        <v>0</v>
      </c>
      <c r="N214" s="55">
        <v>0</v>
      </c>
      <c r="O214" s="71">
        <f>SUM(D214:N214)</f>
        <v>56.6</v>
      </c>
      <c r="P214" s="56">
        <v>205</v>
      </c>
    </row>
    <row r="215" spans="1:16">
      <c r="A215" s="56">
        <v>206</v>
      </c>
      <c r="B215" s="56">
        <v>15154298</v>
      </c>
      <c r="C215" s="56" t="s">
        <v>1638</v>
      </c>
      <c r="D215" s="56">
        <v>1</v>
      </c>
      <c r="E215" s="56">
        <v>8</v>
      </c>
      <c r="F215" s="56">
        <v>2</v>
      </c>
      <c r="G215" s="56">
        <v>40.8</v>
      </c>
      <c r="H215" s="56">
        <v>4.2</v>
      </c>
      <c r="I215" s="56"/>
      <c r="J215" s="56"/>
      <c r="K215" s="56"/>
      <c r="L215" s="56"/>
      <c r="M215" s="56">
        <v>0.5</v>
      </c>
      <c r="N215" s="56"/>
      <c r="O215" s="56">
        <v>56.5</v>
      </c>
      <c r="P215" s="56">
        <v>206</v>
      </c>
    </row>
    <row r="216" ht="14.25" spans="1:16">
      <c r="A216" s="56">
        <v>207</v>
      </c>
      <c r="B216" s="64">
        <v>15111988</v>
      </c>
      <c r="C216" s="65" t="s">
        <v>1639</v>
      </c>
      <c r="D216" s="51">
        <v>3</v>
      </c>
      <c r="E216" s="51">
        <v>8</v>
      </c>
      <c r="F216" s="51">
        <v>2</v>
      </c>
      <c r="G216" s="51">
        <v>39.1</v>
      </c>
      <c r="H216" s="51">
        <v>4.375</v>
      </c>
      <c r="I216" s="51"/>
      <c r="J216" s="51"/>
      <c r="K216" s="51"/>
      <c r="L216" s="51"/>
      <c r="M216" s="51"/>
      <c r="N216" s="51"/>
      <c r="O216" s="51">
        <f>SUM(D216:N216)</f>
        <v>56.475</v>
      </c>
      <c r="P216" s="56">
        <v>207</v>
      </c>
    </row>
    <row r="217" spans="1:16">
      <c r="A217" s="56">
        <v>208</v>
      </c>
      <c r="B217" s="55" t="s">
        <v>1640</v>
      </c>
      <c r="C217" s="55" t="s">
        <v>1641</v>
      </c>
      <c r="D217" s="73">
        <v>3</v>
      </c>
      <c r="E217" s="73">
        <v>8</v>
      </c>
      <c r="F217" s="73">
        <v>2</v>
      </c>
      <c r="G217" s="73">
        <v>38.5</v>
      </c>
      <c r="H217" s="73">
        <v>4.05</v>
      </c>
      <c r="I217" s="73">
        <v>0.2</v>
      </c>
      <c r="J217" s="74">
        <v>0</v>
      </c>
      <c r="K217" s="70">
        <v>0</v>
      </c>
      <c r="L217" s="70">
        <v>0</v>
      </c>
      <c r="M217" s="70">
        <v>0.7</v>
      </c>
      <c r="N217" s="70">
        <v>0</v>
      </c>
      <c r="O217" s="75">
        <f>SUM(D217:N217)</f>
        <v>56.45</v>
      </c>
      <c r="P217" s="56">
        <v>208</v>
      </c>
    </row>
    <row r="218" ht="14.25" spans="1:16">
      <c r="A218" s="56">
        <v>209</v>
      </c>
      <c r="B218" s="65" t="s">
        <v>1642</v>
      </c>
      <c r="C218" s="51" t="s">
        <v>1643</v>
      </c>
      <c r="D218" s="51">
        <v>3</v>
      </c>
      <c r="E218" s="51">
        <v>8</v>
      </c>
      <c r="F218" s="51">
        <v>2</v>
      </c>
      <c r="G218" s="51">
        <v>38.5</v>
      </c>
      <c r="H218" s="51">
        <v>3.925</v>
      </c>
      <c r="I218" s="51"/>
      <c r="J218" s="51">
        <v>0.5</v>
      </c>
      <c r="K218" s="51"/>
      <c r="L218" s="51"/>
      <c r="M218" s="51">
        <v>0.5</v>
      </c>
      <c r="N218" s="51"/>
      <c r="O218" s="51">
        <f>SUM(D218:N218)</f>
        <v>56.425</v>
      </c>
      <c r="P218" s="56">
        <v>209</v>
      </c>
    </row>
    <row r="219" spans="1:16">
      <c r="A219" s="56">
        <v>210</v>
      </c>
      <c r="B219" s="55" t="s">
        <v>1644</v>
      </c>
      <c r="C219" s="55" t="s">
        <v>1645</v>
      </c>
      <c r="D219" s="55">
        <v>3</v>
      </c>
      <c r="E219" s="55">
        <v>8</v>
      </c>
      <c r="F219" s="55">
        <v>2</v>
      </c>
      <c r="G219" s="55">
        <v>39.4</v>
      </c>
      <c r="H219" s="55">
        <v>4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71">
        <f>SUM(D219:N219)</f>
        <v>56.4</v>
      </c>
      <c r="P219" s="56">
        <v>210</v>
      </c>
    </row>
    <row r="220" spans="1:16">
      <c r="A220" s="56">
        <v>211</v>
      </c>
      <c r="B220" s="56">
        <v>15112630</v>
      </c>
      <c r="C220" s="56" t="s">
        <v>1646</v>
      </c>
      <c r="D220" s="56">
        <v>1</v>
      </c>
      <c r="E220" s="56">
        <v>8</v>
      </c>
      <c r="F220" s="56">
        <v>2</v>
      </c>
      <c r="G220" s="56">
        <v>40.7</v>
      </c>
      <c r="H220" s="56">
        <v>4.175</v>
      </c>
      <c r="I220" s="56"/>
      <c r="J220" s="56"/>
      <c r="K220" s="56"/>
      <c r="L220" s="56"/>
      <c r="M220" s="56">
        <v>0.5</v>
      </c>
      <c r="N220" s="56"/>
      <c r="O220" s="56">
        <v>56.375</v>
      </c>
      <c r="P220" s="56">
        <v>211</v>
      </c>
    </row>
    <row r="221" spans="1:16">
      <c r="A221" s="56">
        <v>212</v>
      </c>
      <c r="B221" s="56">
        <v>15153359</v>
      </c>
      <c r="C221" s="56" t="s">
        <v>1396</v>
      </c>
      <c r="D221" s="56">
        <v>0</v>
      </c>
      <c r="E221" s="56">
        <v>8</v>
      </c>
      <c r="F221" s="56">
        <v>2</v>
      </c>
      <c r="G221" s="56">
        <v>42.2</v>
      </c>
      <c r="H221" s="56">
        <v>4.15</v>
      </c>
      <c r="I221" s="56"/>
      <c r="J221" s="56"/>
      <c r="K221" s="56"/>
      <c r="L221" s="56"/>
      <c r="M221" s="56"/>
      <c r="N221" s="56"/>
      <c r="O221" s="56">
        <v>56.35</v>
      </c>
      <c r="P221" s="56">
        <v>212</v>
      </c>
    </row>
    <row r="222" spans="1:16">
      <c r="A222" s="56">
        <v>213</v>
      </c>
      <c r="B222" s="56">
        <v>15112892</v>
      </c>
      <c r="C222" s="56" t="s">
        <v>1647</v>
      </c>
      <c r="D222" s="56">
        <v>0</v>
      </c>
      <c r="E222" s="56">
        <v>8</v>
      </c>
      <c r="F222" s="56">
        <v>2</v>
      </c>
      <c r="G222" s="56">
        <v>42.1</v>
      </c>
      <c r="H222" s="56">
        <v>4.225</v>
      </c>
      <c r="I222" s="56"/>
      <c r="J222" s="56"/>
      <c r="K222" s="56"/>
      <c r="L222" s="56"/>
      <c r="M222" s="56"/>
      <c r="N222" s="56"/>
      <c r="O222" s="56">
        <v>56.325</v>
      </c>
      <c r="P222" s="56">
        <v>213</v>
      </c>
    </row>
    <row r="223" spans="1:16">
      <c r="A223" s="56">
        <v>214</v>
      </c>
      <c r="B223" s="56">
        <v>15151151</v>
      </c>
      <c r="C223" s="56" t="s">
        <v>1648</v>
      </c>
      <c r="D223" s="56">
        <v>0</v>
      </c>
      <c r="E223" s="56">
        <v>8</v>
      </c>
      <c r="F223" s="56">
        <v>2</v>
      </c>
      <c r="G223" s="56">
        <v>42.3</v>
      </c>
      <c r="H223" s="56">
        <v>4.025</v>
      </c>
      <c r="I223" s="56"/>
      <c r="J223" s="56"/>
      <c r="K223" s="56"/>
      <c r="L223" s="56"/>
      <c r="M223" s="56"/>
      <c r="N223" s="56"/>
      <c r="O223" s="56">
        <v>56.325</v>
      </c>
      <c r="P223" s="56">
        <v>214</v>
      </c>
    </row>
    <row r="224" spans="1:16">
      <c r="A224" s="56">
        <v>215</v>
      </c>
      <c r="B224" s="55" t="s">
        <v>1649</v>
      </c>
      <c r="C224" s="55" t="s">
        <v>1650</v>
      </c>
      <c r="D224" s="55">
        <v>3</v>
      </c>
      <c r="E224" s="55">
        <v>8</v>
      </c>
      <c r="F224" s="55">
        <v>2</v>
      </c>
      <c r="G224" s="55">
        <v>39.5</v>
      </c>
      <c r="H224" s="55">
        <v>3.825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71">
        <f>SUM(D224:N224)</f>
        <v>56.325</v>
      </c>
      <c r="P224" s="56">
        <v>215</v>
      </c>
    </row>
    <row r="225" spans="1:16">
      <c r="A225" s="56">
        <v>216</v>
      </c>
      <c r="B225" s="55" t="s">
        <v>1651</v>
      </c>
      <c r="C225" s="55" t="s">
        <v>1652</v>
      </c>
      <c r="D225" s="55">
        <v>3</v>
      </c>
      <c r="E225" s="55">
        <v>8</v>
      </c>
      <c r="F225" s="55">
        <v>2</v>
      </c>
      <c r="G225" s="55">
        <v>37.5</v>
      </c>
      <c r="H225" s="55">
        <v>4.325</v>
      </c>
      <c r="I225" s="55">
        <v>0</v>
      </c>
      <c r="J225" s="55">
        <v>1</v>
      </c>
      <c r="K225" s="55">
        <v>0</v>
      </c>
      <c r="L225" s="55">
        <v>0</v>
      </c>
      <c r="M225" s="55">
        <v>0.5</v>
      </c>
      <c r="N225" s="55">
        <v>0</v>
      </c>
      <c r="O225" s="71">
        <f>SUM(D225:N225)</f>
        <v>56.325</v>
      </c>
      <c r="P225" s="56">
        <v>216</v>
      </c>
    </row>
    <row r="226" ht="14.25" spans="1:16">
      <c r="A226" s="56">
        <v>217</v>
      </c>
      <c r="B226" s="64">
        <v>15112611</v>
      </c>
      <c r="C226" s="65" t="s">
        <v>1653</v>
      </c>
      <c r="D226" s="51">
        <v>3</v>
      </c>
      <c r="E226" s="51">
        <v>8</v>
      </c>
      <c r="F226" s="51">
        <v>2</v>
      </c>
      <c r="G226" s="51">
        <v>38</v>
      </c>
      <c r="H226" s="51">
        <v>3.9</v>
      </c>
      <c r="I226" s="51"/>
      <c r="J226" s="51">
        <v>1</v>
      </c>
      <c r="K226" s="51">
        <v>0.4</v>
      </c>
      <c r="L226" s="51"/>
      <c r="M226" s="51"/>
      <c r="N226" s="51"/>
      <c r="O226" s="51">
        <f>SUM(D226:N226)</f>
        <v>56.3</v>
      </c>
      <c r="P226" s="56">
        <v>217</v>
      </c>
    </row>
    <row r="227" spans="1:16">
      <c r="A227" s="56">
        <v>218</v>
      </c>
      <c r="B227" s="55" t="s">
        <v>1654</v>
      </c>
      <c r="C227" s="55" t="s">
        <v>1655</v>
      </c>
      <c r="D227" s="55">
        <v>2</v>
      </c>
      <c r="E227" s="55">
        <v>8</v>
      </c>
      <c r="F227" s="55">
        <v>2</v>
      </c>
      <c r="G227" s="55">
        <v>37.4</v>
      </c>
      <c r="H227" s="55">
        <v>4.175</v>
      </c>
      <c r="I227" s="55">
        <v>0.7</v>
      </c>
      <c r="J227" s="55">
        <v>0</v>
      </c>
      <c r="K227" s="55">
        <v>0</v>
      </c>
      <c r="L227" s="55">
        <v>0</v>
      </c>
      <c r="M227" s="55">
        <v>2</v>
      </c>
      <c r="N227" s="55">
        <v>0</v>
      </c>
      <c r="O227" s="71">
        <f>SUM(D227:N227)</f>
        <v>56.275</v>
      </c>
      <c r="P227" s="56">
        <v>218</v>
      </c>
    </row>
    <row r="228" spans="1:16">
      <c r="A228" s="56">
        <v>219</v>
      </c>
      <c r="B228" s="56">
        <v>15153350</v>
      </c>
      <c r="C228" s="56" t="s">
        <v>1656</v>
      </c>
      <c r="D228" s="56">
        <v>0</v>
      </c>
      <c r="E228" s="56">
        <v>8</v>
      </c>
      <c r="F228" s="56">
        <v>2</v>
      </c>
      <c r="G228" s="56">
        <v>41.5</v>
      </c>
      <c r="H228" s="56">
        <v>4.75</v>
      </c>
      <c r="I228" s="56"/>
      <c r="J228" s="56"/>
      <c r="K228" s="56"/>
      <c r="L228" s="56"/>
      <c r="M228" s="56"/>
      <c r="N228" s="56"/>
      <c r="O228" s="56">
        <v>56.25</v>
      </c>
      <c r="P228" s="56">
        <v>219</v>
      </c>
    </row>
    <row r="229" ht="14.25" spans="1:16">
      <c r="A229" s="56">
        <v>220</v>
      </c>
      <c r="B229" s="105" t="s">
        <v>1657</v>
      </c>
      <c r="C229" s="105" t="s">
        <v>1658</v>
      </c>
      <c r="D229" s="51">
        <v>3</v>
      </c>
      <c r="E229" s="51">
        <v>8</v>
      </c>
      <c r="F229" s="51">
        <v>2</v>
      </c>
      <c r="G229" s="76">
        <v>37.5</v>
      </c>
      <c r="H229" s="51">
        <v>2.213</v>
      </c>
      <c r="I229" s="51">
        <v>0</v>
      </c>
      <c r="J229" s="51">
        <v>3</v>
      </c>
      <c r="K229" s="51"/>
      <c r="L229" s="51"/>
      <c r="M229" s="51">
        <v>0.5</v>
      </c>
      <c r="N229" s="51"/>
      <c r="O229" s="51">
        <f>SUM(D229:N229)</f>
        <v>56.213</v>
      </c>
      <c r="P229" s="56">
        <v>220</v>
      </c>
    </row>
    <row r="230" ht="14.25" spans="1:16">
      <c r="A230" s="56">
        <v>221</v>
      </c>
      <c r="B230" s="65" t="s">
        <v>1659</v>
      </c>
      <c r="C230" s="51" t="s">
        <v>1660</v>
      </c>
      <c r="D230" s="51">
        <v>3</v>
      </c>
      <c r="E230" s="51">
        <v>8</v>
      </c>
      <c r="F230" s="51">
        <v>2</v>
      </c>
      <c r="G230" s="51">
        <v>36.8</v>
      </c>
      <c r="H230" s="51">
        <v>4</v>
      </c>
      <c r="I230" s="51"/>
      <c r="J230" s="51">
        <v>1</v>
      </c>
      <c r="K230" s="51"/>
      <c r="L230" s="51"/>
      <c r="M230" s="51">
        <v>1.4</v>
      </c>
      <c r="N230" s="51"/>
      <c r="O230" s="51">
        <f>SUM(D230:N230)</f>
        <v>56.2</v>
      </c>
      <c r="P230" s="56">
        <v>221</v>
      </c>
    </row>
    <row r="231" spans="1:16">
      <c r="A231" s="56">
        <v>222</v>
      </c>
      <c r="B231" s="58">
        <v>15155427</v>
      </c>
      <c r="C231" s="100" t="s">
        <v>1661</v>
      </c>
      <c r="D231" s="60">
        <v>1</v>
      </c>
      <c r="E231" s="60">
        <v>8</v>
      </c>
      <c r="F231" s="60">
        <v>2</v>
      </c>
      <c r="G231" s="60">
        <v>40.7</v>
      </c>
      <c r="H231" s="60">
        <v>4.45</v>
      </c>
      <c r="I231" s="60"/>
      <c r="J231" s="60"/>
      <c r="K231" s="60"/>
      <c r="L231" s="60"/>
      <c r="M231" s="60"/>
      <c r="N231" s="60"/>
      <c r="O231" s="60">
        <f>SUM(D231:N231)</f>
        <v>56.15</v>
      </c>
      <c r="P231" s="56">
        <v>222</v>
      </c>
    </row>
    <row r="232" ht="14.25" spans="1:16">
      <c r="A232" s="56">
        <v>223</v>
      </c>
      <c r="B232" s="51">
        <v>15154108</v>
      </c>
      <c r="C232" s="51" t="s">
        <v>1662</v>
      </c>
      <c r="D232" s="51">
        <v>3</v>
      </c>
      <c r="E232" s="51">
        <v>8</v>
      </c>
      <c r="F232" s="51">
        <v>2</v>
      </c>
      <c r="G232" s="51">
        <v>37.9</v>
      </c>
      <c r="H232" s="51">
        <v>3.7</v>
      </c>
      <c r="I232" s="51"/>
      <c r="J232" s="51"/>
      <c r="K232" s="51"/>
      <c r="L232" s="51"/>
      <c r="M232" s="51">
        <v>1.5</v>
      </c>
      <c r="N232" s="51"/>
      <c r="O232" s="51">
        <f>SUM(D232:M232)</f>
        <v>56.1</v>
      </c>
      <c r="P232" s="56">
        <v>223</v>
      </c>
    </row>
    <row r="233" spans="1:16">
      <c r="A233" s="56">
        <v>224</v>
      </c>
      <c r="B233" s="56">
        <v>15112663</v>
      </c>
      <c r="C233" s="56" t="s">
        <v>1663</v>
      </c>
      <c r="D233" s="56">
        <v>0</v>
      </c>
      <c r="E233" s="56">
        <v>8</v>
      </c>
      <c r="F233" s="56">
        <v>2</v>
      </c>
      <c r="G233" s="56">
        <v>41.8</v>
      </c>
      <c r="H233" s="56">
        <v>4.275</v>
      </c>
      <c r="I233" s="56"/>
      <c r="J233" s="56"/>
      <c r="K233" s="56"/>
      <c r="L233" s="56"/>
      <c r="M233" s="56"/>
      <c r="N233" s="56"/>
      <c r="O233" s="56">
        <v>56.075</v>
      </c>
      <c r="P233" s="56">
        <v>224</v>
      </c>
    </row>
    <row r="234" spans="1:16">
      <c r="A234" s="56">
        <v>225</v>
      </c>
      <c r="B234" s="56">
        <v>15112503</v>
      </c>
      <c r="C234" s="56" t="s">
        <v>1664</v>
      </c>
      <c r="D234" s="56">
        <v>0</v>
      </c>
      <c r="E234" s="56">
        <v>8</v>
      </c>
      <c r="F234" s="56">
        <v>2</v>
      </c>
      <c r="G234" s="56">
        <v>40.3</v>
      </c>
      <c r="H234" s="56">
        <v>4.25</v>
      </c>
      <c r="I234" s="56"/>
      <c r="J234" s="56"/>
      <c r="K234" s="56"/>
      <c r="L234" s="56"/>
      <c r="M234" s="56">
        <v>1.5</v>
      </c>
      <c r="N234" s="56"/>
      <c r="O234" s="56">
        <v>56.05</v>
      </c>
      <c r="P234" s="56">
        <v>225</v>
      </c>
    </row>
    <row r="235" spans="1:16">
      <c r="A235" s="56">
        <v>226</v>
      </c>
      <c r="B235" s="56">
        <v>15110855</v>
      </c>
      <c r="C235" s="56" t="s">
        <v>1665</v>
      </c>
      <c r="D235" s="56">
        <v>0</v>
      </c>
      <c r="E235" s="56">
        <v>8</v>
      </c>
      <c r="F235" s="56">
        <v>2</v>
      </c>
      <c r="G235" s="56">
        <v>41.3</v>
      </c>
      <c r="H235" s="56">
        <v>4.025</v>
      </c>
      <c r="I235" s="56">
        <v>0</v>
      </c>
      <c r="J235" s="56">
        <v>0.5</v>
      </c>
      <c r="K235" s="56"/>
      <c r="L235" s="56"/>
      <c r="M235" s="56">
        <v>0.2</v>
      </c>
      <c r="N235" s="56"/>
      <c r="O235" s="56">
        <v>56.025</v>
      </c>
      <c r="P235" s="56">
        <v>226</v>
      </c>
    </row>
    <row r="236" spans="1:16">
      <c r="A236" s="56">
        <v>227</v>
      </c>
      <c r="B236" s="55" t="s">
        <v>1666</v>
      </c>
      <c r="C236" s="55" t="s">
        <v>1667</v>
      </c>
      <c r="D236" s="55">
        <v>3</v>
      </c>
      <c r="E236" s="55">
        <v>8</v>
      </c>
      <c r="F236" s="55">
        <v>2</v>
      </c>
      <c r="G236" s="55">
        <v>36.5</v>
      </c>
      <c r="H236" s="55">
        <v>4.525</v>
      </c>
      <c r="I236" s="70">
        <v>0</v>
      </c>
      <c r="J236" s="55">
        <v>1</v>
      </c>
      <c r="K236" s="55">
        <v>0</v>
      </c>
      <c r="L236" s="55">
        <v>0</v>
      </c>
      <c r="M236" s="55">
        <v>1</v>
      </c>
      <c r="N236" s="55">
        <v>0</v>
      </c>
      <c r="O236" s="71">
        <f>SUM(D236:N236)</f>
        <v>56.025</v>
      </c>
      <c r="P236" s="56">
        <v>227</v>
      </c>
    </row>
    <row r="237" ht="14.25" spans="1:16">
      <c r="A237" s="56">
        <v>228</v>
      </c>
      <c r="B237" s="66" t="s">
        <v>1668</v>
      </c>
      <c r="C237" s="66" t="s">
        <v>1669</v>
      </c>
      <c r="D237" s="67">
        <v>3</v>
      </c>
      <c r="E237" s="67">
        <v>8</v>
      </c>
      <c r="F237" s="67">
        <v>2</v>
      </c>
      <c r="G237" s="60">
        <v>38.8</v>
      </c>
      <c r="H237" s="67">
        <v>4.2</v>
      </c>
      <c r="I237" s="67"/>
      <c r="J237" s="67"/>
      <c r="K237" s="67"/>
      <c r="L237" s="67"/>
      <c r="M237" s="67"/>
      <c r="N237" s="51"/>
      <c r="O237" s="51">
        <f>SUM(D237:M237)</f>
        <v>56</v>
      </c>
      <c r="P237" s="56">
        <v>228</v>
      </c>
    </row>
    <row r="238" ht="14.25" spans="1:16">
      <c r="A238" s="56">
        <v>229</v>
      </c>
      <c r="B238" s="67">
        <v>15111955</v>
      </c>
      <c r="C238" s="67" t="s">
        <v>1670</v>
      </c>
      <c r="D238" s="67">
        <v>3</v>
      </c>
      <c r="E238" s="67">
        <v>8</v>
      </c>
      <c r="F238" s="67">
        <v>2</v>
      </c>
      <c r="G238" s="103" t="s">
        <v>1671</v>
      </c>
      <c r="H238" s="67">
        <v>4.6</v>
      </c>
      <c r="I238" s="67"/>
      <c r="J238" s="67">
        <v>1.5</v>
      </c>
      <c r="K238" s="67">
        <v>0.1</v>
      </c>
      <c r="L238" s="67"/>
      <c r="M238" s="67">
        <v>0.2</v>
      </c>
      <c r="N238" s="67"/>
      <c r="O238" s="67">
        <v>56</v>
      </c>
      <c r="P238" s="56">
        <v>229</v>
      </c>
    </row>
    <row r="239" ht="14.25" spans="1:16">
      <c r="A239" s="56">
        <v>230</v>
      </c>
      <c r="B239" s="64">
        <v>15154645</v>
      </c>
      <c r="C239" s="65" t="s">
        <v>1672</v>
      </c>
      <c r="D239" s="51">
        <v>3</v>
      </c>
      <c r="E239" s="51">
        <v>8</v>
      </c>
      <c r="F239" s="51">
        <v>2</v>
      </c>
      <c r="G239" s="51">
        <v>38.1</v>
      </c>
      <c r="H239" s="51">
        <v>3.5</v>
      </c>
      <c r="I239" s="51"/>
      <c r="J239" s="51">
        <v>0.5</v>
      </c>
      <c r="K239" s="51">
        <v>0.4</v>
      </c>
      <c r="L239" s="51"/>
      <c r="M239" s="51">
        <v>0.5</v>
      </c>
      <c r="N239" s="51"/>
      <c r="O239" s="51">
        <f>SUM(D239:N239)</f>
        <v>56</v>
      </c>
      <c r="P239" s="56">
        <v>230</v>
      </c>
    </row>
    <row r="240" ht="14.25" spans="1:16">
      <c r="A240" s="56">
        <v>231</v>
      </c>
      <c r="B240" s="65" t="s">
        <v>1673</v>
      </c>
      <c r="C240" s="51" t="s">
        <v>1674</v>
      </c>
      <c r="D240" s="51">
        <v>3</v>
      </c>
      <c r="E240" s="51">
        <v>8</v>
      </c>
      <c r="F240" s="51">
        <v>2</v>
      </c>
      <c r="G240" s="51">
        <v>33.7</v>
      </c>
      <c r="H240" s="51">
        <v>3.8</v>
      </c>
      <c r="I240" s="51"/>
      <c r="J240" s="51">
        <v>0.5</v>
      </c>
      <c r="K240" s="51"/>
      <c r="L240" s="51"/>
      <c r="M240" s="51">
        <v>5</v>
      </c>
      <c r="N240" s="51"/>
      <c r="O240" s="51">
        <f>SUM(D240:N240)</f>
        <v>56</v>
      </c>
      <c r="P240" s="56">
        <v>231</v>
      </c>
    </row>
    <row r="241" spans="1:16">
      <c r="A241" s="56">
        <v>232</v>
      </c>
      <c r="B241" s="60">
        <v>15153845</v>
      </c>
      <c r="C241" s="60" t="s">
        <v>1675</v>
      </c>
      <c r="D241" s="72"/>
      <c r="E241" s="72">
        <v>8</v>
      </c>
      <c r="F241" s="72">
        <v>2</v>
      </c>
      <c r="G241" s="72">
        <v>40.7</v>
      </c>
      <c r="H241" s="72">
        <v>4.075</v>
      </c>
      <c r="I241" s="72"/>
      <c r="J241" s="72"/>
      <c r="K241" s="72"/>
      <c r="L241" s="72"/>
      <c r="M241" s="72">
        <v>1.2</v>
      </c>
      <c r="N241" s="72"/>
      <c r="O241" s="72">
        <f>SUM(D241:N241)</f>
        <v>55.975</v>
      </c>
      <c r="P241" s="56">
        <v>232</v>
      </c>
    </row>
    <row r="242" ht="14.25" spans="1:16">
      <c r="A242" s="56">
        <v>233</v>
      </c>
      <c r="B242" s="51">
        <v>15112603</v>
      </c>
      <c r="C242" s="51" t="s">
        <v>1676</v>
      </c>
      <c r="D242" s="51">
        <v>3</v>
      </c>
      <c r="E242" s="51">
        <v>8</v>
      </c>
      <c r="F242" s="51">
        <v>2</v>
      </c>
      <c r="G242" s="51">
        <v>38.1</v>
      </c>
      <c r="H242" s="51">
        <v>4.3</v>
      </c>
      <c r="I242" s="51"/>
      <c r="J242" s="51"/>
      <c r="K242" s="51"/>
      <c r="L242" s="51"/>
      <c r="M242" s="51">
        <v>0.5</v>
      </c>
      <c r="N242" s="51"/>
      <c r="O242" s="51">
        <f>SUM(D242:M242)</f>
        <v>55.9</v>
      </c>
      <c r="P242" s="56">
        <v>233</v>
      </c>
    </row>
    <row r="243" spans="1:16">
      <c r="A243" s="56">
        <v>234</v>
      </c>
      <c r="B243" s="55" t="s">
        <v>1677</v>
      </c>
      <c r="C243" s="55" t="s">
        <v>1678</v>
      </c>
      <c r="D243" s="55">
        <v>3</v>
      </c>
      <c r="E243" s="55">
        <v>8</v>
      </c>
      <c r="F243" s="55">
        <v>2</v>
      </c>
      <c r="G243" s="55">
        <v>38.2</v>
      </c>
      <c r="H243" s="55">
        <v>3.2</v>
      </c>
      <c r="I243" s="55">
        <v>0</v>
      </c>
      <c r="J243" s="55">
        <v>0</v>
      </c>
      <c r="K243" s="55">
        <v>0</v>
      </c>
      <c r="L243" s="70">
        <v>0</v>
      </c>
      <c r="M243" s="55">
        <v>1.5</v>
      </c>
      <c r="N243" s="55">
        <v>0</v>
      </c>
      <c r="O243" s="71">
        <f>SUM(D243:N243)</f>
        <v>55.9</v>
      </c>
      <c r="P243" s="56">
        <v>234</v>
      </c>
    </row>
    <row r="244" spans="1:16">
      <c r="A244" s="56">
        <v>235</v>
      </c>
      <c r="B244" s="56">
        <v>15112695</v>
      </c>
      <c r="C244" s="56" t="s">
        <v>1679</v>
      </c>
      <c r="D244" s="56">
        <v>0</v>
      </c>
      <c r="E244" s="56">
        <v>8</v>
      </c>
      <c r="F244" s="56">
        <v>2</v>
      </c>
      <c r="G244" s="56">
        <v>40.8</v>
      </c>
      <c r="H244" s="56">
        <v>4.575</v>
      </c>
      <c r="I244" s="56"/>
      <c r="J244" s="56"/>
      <c r="K244" s="56"/>
      <c r="L244" s="56"/>
      <c r="M244" s="56">
        <v>0.5</v>
      </c>
      <c r="N244" s="56"/>
      <c r="O244" s="56">
        <v>55.875</v>
      </c>
      <c r="P244" s="56">
        <v>235</v>
      </c>
    </row>
    <row r="245" ht="14.25" spans="1:16">
      <c r="A245" s="56">
        <v>236</v>
      </c>
      <c r="B245" s="64">
        <v>15112379</v>
      </c>
      <c r="C245" s="65" t="s">
        <v>1680</v>
      </c>
      <c r="D245" s="51">
        <v>3</v>
      </c>
      <c r="E245" s="51">
        <v>8</v>
      </c>
      <c r="F245" s="51">
        <v>2</v>
      </c>
      <c r="G245" s="51">
        <v>38.8</v>
      </c>
      <c r="H245" s="51">
        <v>4.025</v>
      </c>
      <c r="I245" s="51"/>
      <c r="J245" s="51"/>
      <c r="K245" s="51"/>
      <c r="L245" s="51"/>
      <c r="M245" s="51"/>
      <c r="N245" s="51"/>
      <c r="O245" s="51">
        <f>SUM(D245:N245)</f>
        <v>55.825</v>
      </c>
      <c r="P245" s="56">
        <v>236</v>
      </c>
    </row>
    <row r="246" ht="14.25" spans="1:16">
      <c r="A246" s="56">
        <v>237</v>
      </c>
      <c r="B246" s="67">
        <v>15154088</v>
      </c>
      <c r="C246" s="67" t="s">
        <v>1681</v>
      </c>
      <c r="D246" s="67">
        <v>3</v>
      </c>
      <c r="E246" s="67">
        <v>8</v>
      </c>
      <c r="F246" s="67">
        <v>2</v>
      </c>
      <c r="G246" s="103" t="s">
        <v>1682</v>
      </c>
      <c r="H246" s="67">
        <v>4.02</v>
      </c>
      <c r="I246" s="67"/>
      <c r="J246" s="67"/>
      <c r="K246" s="67"/>
      <c r="L246" s="67"/>
      <c r="M246" s="67"/>
      <c r="N246" s="67"/>
      <c r="O246" s="67">
        <v>55.82</v>
      </c>
      <c r="P246" s="56">
        <v>237</v>
      </c>
    </row>
    <row r="247" ht="14.25" spans="1:16">
      <c r="A247" s="56">
        <v>238</v>
      </c>
      <c r="B247" s="64">
        <v>15112261</v>
      </c>
      <c r="C247" s="65" t="s">
        <v>1683</v>
      </c>
      <c r="D247" s="51">
        <v>3</v>
      </c>
      <c r="E247" s="51">
        <v>8</v>
      </c>
      <c r="F247" s="51">
        <v>2</v>
      </c>
      <c r="G247" s="51">
        <v>37.1</v>
      </c>
      <c r="H247" s="51">
        <v>4.2</v>
      </c>
      <c r="I247" s="51"/>
      <c r="J247" s="51"/>
      <c r="K247" s="51">
        <v>1.5</v>
      </c>
      <c r="L247" s="51"/>
      <c r="M247" s="51"/>
      <c r="N247" s="51"/>
      <c r="O247" s="51">
        <f>SUM(D247:N247)</f>
        <v>55.8</v>
      </c>
      <c r="P247" s="56">
        <v>238</v>
      </c>
    </row>
    <row r="248" spans="1:16">
      <c r="A248" s="56">
        <v>239</v>
      </c>
      <c r="B248" s="55" t="s">
        <v>1684</v>
      </c>
      <c r="C248" s="55" t="s">
        <v>1685</v>
      </c>
      <c r="D248" s="55">
        <v>3</v>
      </c>
      <c r="E248" s="55">
        <v>8</v>
      </c>
      <c r="F248" s="55">
        <v>2</v>
      </c>
      <c r="G248" s="55">
        <v>35.6</v>
      </c>
      <c r="H248" s="55">
        <v>4.2</v>
      </c>
      <c r="I248" s="55">
        <v>0</v>
      </c>
      <c r="J248" s="55">
        <v>1</v>
      </c>
      <c r="K248" s="55">
        <v>0</v>
      </c>
      <c r="L248" s="55">
        <v>0</v>
      </c>
      <c r="M248" s="55">
        <v>2</v>
      </c>
      <c r="N248" s="55">
        <v>0</v>
      </c>
      <c r="O248" s="71">
        <f>SUM(D248:N248)</f>
        <v>55.8</v>
      </c>
      <c r="P248" s="56">
        <v>239</v>
      </c>
    </row>
    <row r="249" ht="14.25" spans="1:16">
      <c r="A249" s="56">
        <v>240</v>
      </c>
      <c r="B249" s="64">
        <v>15112679</v>
      </c>
      <c r="C249" s="65" t="s">
        <v>1686</v>
      </c>
      <c r="D249" s="51">
        <v>3</v>
      </c>
      <c r="E249" s="51">
        <v>8</v>
      </c>
      <c r="F249" s="51">
        <v>2</v>
      </c>
      <c r="G249" s="51">
        <v>37.5</v>
      </c>
      <c r="H249" s="51">
        <v>4.225</v>
      </c>
      <c r="I249" s="51"/>
      <c r="J249" s="51">
        <v>1</v>
      </c>
      <c r="K249" s="51"/>
      <c r="L249" s="51"/>
      <c r="M249" s="51"/>
      <c r="N249" s="51"/>
      <c r="O249" s="51">
        <f>SUM(D249:N249)</f>
        <v>55.725</v>
      </c>
      <c r="P249" s="56">
        <v>240</v>
      </c>
    </row>
    <row r="250" ht="14.25" spans="1:16">
      <c r="A250" s="56">
        <v>241</v>
      </c>
      <c r="B250" s="66" t="s">
        <v>1687</v>
      </c>
      <c r="C250" s="66" t="s">
        <v>1688</v>
      </c>
      <c r="D250" s="67">
        <v>3</v>
      </c>
      <c r="E250" s="67">
        <v>8</v>
      </c>
      <c r="F250" s="67">
        <v>2</v>
      </c>
      <c r="G250" s="60">
        <v>38.6</v>
      </c>
      <c r="H250" s="67">
        <v>4.1</v>
      </c>
      <c r="I250" s="67"/>
      <c r="J250" s="67"/>
      <c r="K250" s="67"/>
      <c r="L250" s="67"/>
      <c r="M250" s="67"/>
      <c r="N250" s="51"/>
      <c r="O250" s="51">
        <f>SUM(D250:M250)</f>
        <v>55.7</v>
      </c>
      <c r="P250" s="56">
        <v>241</v>
      </c>
    </row>
    <row r="251" spans="1:16">
      <c r="A251" s="56">
        <v>242</v>
      </c>
      <c r="B251" s="56">
        <v>15111903</v>
      </c>
      <c r="C251" s="56" t="s">
        <v>1689</v>
      </c>
      <c r="D251" s="56">
        <v>0</v>
      </c>
      <c r="E251" s="56">
        <v>8</v>
      </c>
      <c r="F251" s="56">
        <v>2</v>
      </c>
      <c r="G251" s="56">
        <v>40.6</v>
      </c>
      <c r="H251" s="56">
        <v>4.1</v>
      </c>
      <c r="I251" s="56"/>
      <c r="J251" s="56"/>
      <c r="K251" s="56"/>
      <c r="L251" s="56"/>
      <c r="M251" s="56">
        <v>1</v>
      </c>
      <c r="N251" s="56"/>
      <c r="O251" s="56">
        <v>55.7</v>
      </c>
      <c r="P251" s="56">
        <v>242</v>
      </c>
    </row>
    <row r="252" spans="1:16">
      <c r="A252" s="56">
        <v>243</v>
      </c>
      <c r="B252" s="55" t="s">
        <v>1690</v>
      </c>
      <c r="C252" s="55" t="s">
        <v>1691</v>
      </c>
      <c r="D252" s="55">
        <v>3</v>
      </c>
      <c r="E252" s="55">
        <v>8</v>
      </c>
      <c r="F252" s="55">
        <v>2</v>
      </c>
      <c r="G252" s="55">
        <v>38.9</v>
      </c>
      <c r="H252" s="55">
        <v>3.8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71">
        <f>SUM(D252:N252)</f>
        <v>55.7</v>
      </c>
      <c r="P252" s="56">
        <v>243</v>
      </c>
    </row>
    <row r="253" ht="14.25" spans="1:16">
      <c r="A253" s="56">
        <v>244</v>
      </c>
      <c r="B253" s="64">
        <v>15114933</v>
      </c>
      <c r="C253" s="65" t="s">
        <v>1692</v>
      </c>
      <c r="D253" s="51">
        <v>3</v>
      </c>
      <c r="E253" s="51">
        <v>8</v>
      </c>
      <c r="F253" s="51">
        <v>0</v>
      </c>
      <c r="G253" s="51">
        <v>43</v>
      </c>
      <c r="H253" s="51">
        <v>4.425</v>
      </c>
      <c r="I253" s="51"/>
      <c r="J253" s="51">
        <v>0.5</v>
      </c>
      <c r="K253" s="51">
        <v>0.2</v>
      </c>
      <c r="L253" s="51">
        <v>0.5</v>
      </c>
      <c r="M253" s="51">
        <v>1</v>
      </c>
      <c r="N253" s="51">
        <v>-5</v>
      </c>
      <c r="O253" s="51">
        <f>SUM(D253:N253)</f>
        <v>55.625</v>
      </c>
      <c r="P253" s="56">
        <v>244</v>
      </c>
    </row>
    <row r="254" ht="14.25" spans="1:16">
      <c r="A254" s="56">
        <v>245</v>
      </c>
      <c r="B254" s="65" t="s">
        <v>1693</v>
      </c>
      <c r="C254" s="51" t="s">
        <v>1694</v>
      </c>
      <c r="D254" s="51">
        <v>3</v>
      </c>
      <c r="E254" s="51">
        <v>8</v>
      </c>
      <c r="F254" s="51">
        <v>2</v>
      </c>
      <c r="G254" s="51">
        <v>39.1</v>
      </c>
      <c r="H254" s="51">
        <v>3.5</v>
      </c>
      <c r="I254" s="51"/>
      <c r="J254" s="51"/>
      <c r="K254" s="51"/>
      <c r="L254" s="51"/>
      <c r="M254" s="51"/>
      <c r="N254" s="51"/>
      <c r="O254" s="51">
        <f>SUM(D254:N254)</f>
        <v>55.6</v>
      </c>
      <c r="P254" s="56">
        <v>245</v>
      </c>
    </row>
    <row r="255" spans="1:16">
      <c r="A255" s="56">
        <v>246</v>
      </c>
      <c r="B255" s="101" t="s">
        <v>1695</v>
      </c>
      <c r="C255" s="102" t="s">
        <v>1696</v>
      </c>
      <c r="D255" s="63">
        <v>3</v>
      </c>
      <c r="E255" s="63">
        <v>8</v>
      </c>
      <c r="F255" s="63">
        <v>2</v>
      </c>
      <c r="G255" s="62">
        <v>28.2</v>
      </c>
      <c r="H255" s="63">
        <v>4.58</v>
      </c>
      <c r="I255" s="63">
        <v>4.5</v>
      </c>
      <c r="J255" s="63">
        <v>4</v>
      </c>
      <c r="K255" s="63">
        <v>0.8</v>
      </c>
      <c r="L255" s="63"/>
      <c r="M255" s="63">
        <v>0.5</v>
      </c>
      <c r="N255" s="63"/>
      <c r="O255" s="63">
        <f>SUM(D255:N255)</f>
        <v>55.58</v>
      </c>
      <c r="P255" s="56">
        <v>246</v>
      </c>
    </row>
    <row r="256" spans="1:16">
      <c r="A256" s="56">
        <v>247</v>
      </c>
      <c r="B256" s="55" t="s">
        <v>1697</v>
      </c>
      <c r="C256" s="55" t="s">
        <v>1698</v>
      </c>
      <c r="D256" s="73">
        <v>3</v>
      </c>
      <c r="E256" s="73">
        <v>8</v>
      </c>
      <c r="F256" s="73">
        <v>2</v>
      </c>
      <c r="G256" s="73">
        <v>37.7</v>
      </c>
      <c r="H256" s="73">
        <v>4.125</v>
      </c>
      <c r="I256" s="77">
        <v>0</v>
      </c>
      <c r="J256" s="74">
        <v>0.5</v>
      </c>
      <c r="K256" s="70">
        <v>0</v>
      </c>
      <c r="L256" s="70">
        <v>0</v>
      </c>
      <c r="M256" s="70">
        <v>0.2</v>
      </c>
      <c r="N256" s="70">
        <v>0</v>
      </c>
      <c r="O256" s="75">
        <f>SUM(D256:N256)</f>
        <v>55.525</v>
      </c>
      <c r="P256" s="56">
        <v>247</v>
      </c>
    </row>
    <row r="257" spans="1:16">
      <c r="A257" s="56">
        <v>248</v>
      </c>
      <c r="B257" s="56">
        <v>15153470</v>
      </c>
      <c r="C257" s="56" t="s">
        <v>1699</v>
      </c>
      <c r="D257" s="56">
        <v>0</v>
      </c>
      <c r="E257" s="56">
        <v>8</v>
      </c>
      <c r="F257" s="56">
        <v>2</v>
      </c>
      <c r="G257" s="56">
        <v>40.7</v>
      </c>
      <c r="H257" s="56">
        <v>4.275</v>
      </c>
      <c r="I257" s="56"/>
      <c r="J257" s="56">
        <v>0.5</v>
      </c>
      <c r="K257" s="56"/>
      <c r="L257" s="56"/>
      <c r="M257" s="56"/>
      <c r="N257" s="56"/>
      <c r="O257" s="56">
        <v>55.475</v>
      </c>
      <c r="P257" s="56">
        <v>248</v>
      </c>
    </row>
    <row r="258" ht="14.25" spans="1:16">
      <c r="A258" s="56">
        <v>249</v>
      </c>
      <c r="B258" s="51">
        <v>15153411</v>
      </c>
      <c r="C258" s="51" t="s">
        <v>1700</v>
      </c>
      <c r="D258" s="51">
        <v>3</v>
      </c>
      <c r="E258" s="51">
        <v>8</v>
      </c>
      <c r="F258" s="51">
        <v>2</v>
      </c>
      <c r="G258" s="51">
        <v>36.7</v>
      </c>
      <c r="H258" s="51">
        <v>4.1</v>
      </c>
      <c r="I258" s="51">
        <v>0.15</v>
      </c>
      <c r="J258" s="51">
        <v>1</v>
      </c>
      <c r="K258" s="51"/>
      <c r="L258" s="51"/>
      <c r="M258" s="51">
        <v>0.5</v>
      </c>
      <c r="N258" s="51"/>
      <c r="O258" s="51">
        <f>SUM(D258:M258)</f>
        <v>55.45</v>
      </c>
      <c r="P258" s="56">
        <v>249</v>
      </c>
    </row>
    <row r="259" ht="14.25" spans="1:16">
      <c r="A259" s="56">
        <v>250</v>
      </c>
      <c r="B259" s="65" t="s">
        <v>1701</v>
      </c>
      <c r="C259" s="51" t="s">
        <v>1702</v>
      </c>
      <c r="D259" s="51">
        <v>3</v>
      </c>
      <c r="E259" s="51">
        <v>8</v>
      </c>
      <c r="F259" s="51">
        <v>2</v>
      </c>
      <c r="G259" s="51">
        <v>38.6</v>
      </c>
      <c r="H259" s="51">
        <v>3.3</v>
      </c>
      <c r="I259" s="51"/>
      <c r="J259" s="51">
        <v>0.5</v>
      </c>
      <c r="K259" s="51"/>
      <c r="L259" s="51"/>
      <c r="M259" s="51"/>
      <c r="N259" s="51"/>
      <c r="O259" s="51">
        <f>SUM(D259:N259)</f>
        <v>55.4</v>
      </c>
      <c r="P259" s="56">
        <v>250</v>
      </c>
    </row>
    <row r="260" spans="1:16">
      <c r="A260" s="56">
        <v>251</v>
      </c>
      <c r="B260" s="56">
        <v>15116299</v>
      </c>
      <c r="C260" s="56" t="s">
        <v>1703</v>
      </c>
      <c r="D260" s="56">
        <v>1</v>
      </c>
      <c r="E260" s="56">
        <v>8</v>
      </c>
      <c r="F260" s="56">
        <v>2</v>
      </c>
      <c r="G260" s="56">
        <v>40.5</v>
      </c>
      <c r="H260" s="56">
        <v>3.9</v>
      </c>
      <c r="I260" s="56"/>
      <c r="J260" s="56"/>
      <c r="K260" s="56"/>
      <c r="L260" s="56"/>
      <c r="M260" s="56"/>
      <c r="N260" s="56"/>
      <c r="O260" s="56">
        <v>55.4</v>
      </c>
      <c r="P260" s="56">
        <v>251</v>
      </c>
    </row>
    <row r="261" ht="14.25" spans="1:16">
      <c r="A261" s="56">
        <v>252</v>
      </c>
      <c r="B261" s="65" t="s">
        <v>1704</v>
      </c>
      <c r="C261" s="51" t="s">
        <v>1705</v>
      </c>
      <c r="D261" s="51">
        <v>3</v>
      </c>
      <c r="E261" s="51">
        <v>8</v>
      </c>
      <c r="F261" s="51">
        <v>2</v>
      </c>
      <c r="G261" s="51">
        <v>38</v>
      </c>
      <c r="H261" s="51">
        <v>3.375</v>
      </c>
      <c r="I261" s="51"/>
      <c r="J261" s="51"/>
      <c r="K261" s="51"/>
      <c r="L261" s="51"/>
      <c r="M261" s="51">
        <v>1</v>
      </c>
      <c r="N261" s="51"/>
      <c r="O261" s="51">
        <f>SUM(D261:N261)</f>
        <v>55.375</v>
      </c>
      <c r="P261" s="56">
        <v>252</v>
      </c>
    </row>
    <row r="262" spans="1:16">
      <c r="A262" s="56">
        <v>253</v>
      </c>
      <c r="B262" s="55" t="s">
        <v>1706</v>
      </c>
      <c r="C262" s="55" t="s">
        <v>1510</v>
      </c>
      <c r="D262" s="55">
        <v>3</v>
      </c>
      <c r="E262" s="55">
        <v>8</v>
      </c>
      <c r="F262" s="55">
        <v>2</v>
      </c>
      <c r="G262" s="55">
        <v>38.6</v>
      </c>
      <c r="H262" s="55">
        <v>3.775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71">
        <f>SUM(D262:N262)</f>
        <v>55.375</v>
      </c>
      <c r="P262" s="56">
        <v>253</v>
      </c>
    </row>
    <row r="263" spans="1:16">
      <c r="A263" s="56">
        <v>254</v>
      </c>
      <c r="B263" s="56">
        <v>15153956</v>
      </c>
      <c r="C263" s="56" t="s">
        <v>1707</v>
      </c>
      <c r="D263" s="56">
        <v>0</v>
      </c>
      <c r="E263" s="56">
        <v>8</v>
      </c>
      <c r="F263" s="56">
        <v>2</v>
      </c>
      <c r="G263" s="56">
        <v>39.1</v>
      </c>
      <c r="H263" s="56">
        <v>3.875</v>
      </c>
      <c r="I263" s="56"/>
      <c r="J263" s="56">
        <v>0.5</v>
      </c>
      <c r="K263" s="56"/>
      <c r="L263" s="56"/>
      <c r="M263" s="56">
        <v>1.9</v>
      </c>
      <c r="N263" s="56"/>
      <c r="O263" s="56">
        <v>55.375</v>
      </c>
      <c r="P263" s="56">
        <v>254</v>
      </c>
    </row>
    <row r="264" spans="1:16">
      <c r="A264" s="56">
        <v>255</v>
      </c>
      <c r="B264" s="56">
        <v>15112048</v>
      </c>
      <c r="C264" s="56" t="s">
        <v>1708</v>
      </c>
      <c r="D264" s="56">
        <v>0</v>
      </c>
      <c r="E264" s="56">
        <v>8</v>
      </c>
      <c r="F264" s="56">
        <v>2</v>
      </c>
      <c r="G264" s="56">
        <v>41.1</v>
      </c>
      <c r="H264" s="56">
        <v>4.25</v>
      </c>
      <c r="I264" s="56">
        <v>0</v>
      </c>
      <c r="J264" s="56"/>
      <c r="K264" s="56"/>
      <c r="L264" s="56"/>
      <c r="M264" s="56"/>
      <c r="N264" s="56"/>
      <c r="O264" s="56">
        <v>55.35</v>
      </c>
      <c r="P264" s="56">
        <v>255</v>
      </c>
    </row>
    <row r="265" spans="1:16">
      <c r="A265" s="56">
        <v>256</v>
      </c>
      <c r="B265" s="55" t="s">
        <v>1709</v>
      </c>
      <c r="C265" s="55" t="s">
        <v>1710</v>
      </c>
      <c r="D265" s="55">
        <v>3</v>
      </c>
      <c r="E265" s="55">
        <v>8</v>
      </c>
      <c r="F265" s="55">
        <v>2</v>
      </c>
      <c r="G265" s="55">
        <v>38</v>
      </c>
      <c r="H265" s="55">
        <v>4.3</v>
      </c>
      <c r="I265" s="70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71">
        <f t="shared" ref="O265:O272" si="1">SUM(D265:N265)</f>
        <v>55.3</v>
      </c>
      <c r="P265" s="56">
        <v>256</v>
      </c>
    </row>
    <row r="266" spans="1:16">
      <c r="A266" s="56">
        <v>257</v>
      </c>
      <c r="B266" s="101" t="s">
        <v>1711</v>
      </c>
      <c r="C266" s="102" t="s">
        <v>1712</v>
      </c>
      <c r="D266" s="63">
        <v>3</v>
      </c>
      <c r="E266" s="63">
        <v>7.5</v>
      </c>
      <c r="F266" s="63">
        <v>2</v>
      </c>
      <c r="G266" s="62">
        <v>37.9</v>
      </c>
      <c r="H266" s="63">
        <v>4.33</v>
      </c>
      <c r="I266" s="63"/>
      <c r="J266" s="63"/>
      <c r="K266" s="63"/>
      <c r="L266" s="63"/>
      <c r="M266" s="63">
        <v>0.5</v>
      </c>
      <c r="N266" s="63"/>
      <c r="O266" s="63">
        <f t="shared" si="1"/>
        <v>55.23</v>
      </c>
      <c r="P266" s="56">
        <v>257</v>
      </c>
    </row>
    <row r="267" ht="14.25" spans="1:16">
      <c r="A267" s="56">
        <v>258</v>
      </c>
      <c r="B267" s="105" t="s">
        <v>1713</v>
      </c>
      <c r="C267" s="105" t="s">
        <v>1714</v>
      </c>
      <c r="D267" s="51">
        <v>3</v>
      </c>
      <c r="E267" s="51">
        <v>8</v>
      </c>
      <c r="F267" s="51">
        <v>2</v>
      </c>
      <c r="G267" s="51">
        <v>40.1</v>
      </c>
      <c r="H267" s="51">
        <v>2.125</v>
      </c>
      <c r="I267" s="51">
        <v>0</v>
      </c>
      <c r="J267" s="51"/>
      <c r="K267" s="51"/>
      <c r="L267" s="51"/>
      <c r="M267" s="51"/>
      <c r="N267" s="51"/>
      <c r="O267" s="51">
        <f t="shared" si="1"/>
        <v>55.225</v>
      </c>
      <c r="P267" s="56">
        <v>258</v>
      </c>
    </row>
    <row r="268" spans="1:16">
      <c r="A268" s="56">
        <v>259</v>
      </c>
      <c r="B268" s="55" t="s">
        <v>1715</v>
      </c>
      <c r="C268" s="55" t="s">
        <v>1716</v>
      </c>
      <c r="D268" s="55">
        <v>3</v>
      </c>
      <c r="E268" s="55">
        <v>8</v>
      </c>
      <c r="F268" s="55">
        <v>2</v>
      </c>
      <c r="G268" s="55">
        <v>38.2</v>
      </c>
      <c r="H268" s="55">
        <v>3.825</v>
      </c>
      <c r="I268" s="70">
        <v>0</v>
      </c>
      <c r="J268" s="55">
        <v>0</v>
      </c>
      <c r="K268" s="55">
        <v>0</v>
      </c>
      <c r="L268" s="55">
        <v>0.2</v>
      </c>
      <c r="M268" s="55">
        <v>0</v>
      </c>
      <c r="N268" s="55">
        <v>0</v>
      </c>
      <c r="O268" s="71">
        <f t="shared" si="1"/>
        <v>55.225</v>
      </c>
      <c r="P268" s="56">
        <v>259</v>
      </c>
    </row>
    <row r="269" spans="1:16">
      <c r="A269" s="56">
        <v>260</v>
      </c>
      <c r="B269" s="58">
        <v>15154454</v>
      </c>
      <c r="C269" s="100" t="s">
        <v>159</v>
      </c>
      <c r="D269" s="60"/>
      <c r="E269" s="60">
        <v>8</v>
      </c>
      <c r="F269" s="60">
        <v>2</v>
      </c>
      <c r="G269" s="60">
        <v>40.8</v>
      </c>
      <c r="H269" s="60">
        <v>4.375</v>
      </c>
      <c r="I269" s="60"/>
      <c r="J269" s="60"/>
      <c r="K269" s="60"/>
      <c r="L269" s="60"/>
      <c r="M269" s="60"/>
      <c r="N269" s="60"/>
      <c r="O269" s="60">
        <f t="shared" si="1"/>
        <v>55.175</v>
      </c>
      <c r="P269" s="56">
        <v>260</v>
      </c>
    </row>
    <row r="270" spans="1:16">
      <c r="A270" s="56">
        <v>261</v>
      </c>
      <c r="B270" s="55" t="s">
        <v>1717</v>
      </c>
      <c r="C270" s="55" t="s">
        <v>1718</v>
      </c>
      <c r="D270" s="55">
        <v>3</v>
      </c>
      <c r="E270" s="55">
        <v>8</v>
      </c>
      <c r="F270" s="55">
        <v>2</v>
      </c>
      <c r="G270" s="55">
        <v>37</v>
      </c>
      <c r="H270" s="55">
        <v>4.175</v>
      </c>
      <c r="I270" s="55">
        <v>0</v>
      </c>
      <c r="J270" s="55">
        <v>0</v>
      </c>
      <c r="K270" s="55">
        <v>0</v>
      </c>
      <c r="L270" s="55">
        <v>0</v>
      </c>
      <c r="M270" s="55">
        <v>1</v>
      </c>
      <c r="N270" s="55">
        <v>0</v>
      </c>
      <c r="O270" s="71">
        <f t="shared" si="1"/>
        <v>55.175</v>
      </c>
      <c r="P270" s="56">
        <v>261</v>
      </c>
    </row>
    <row r="271" spans="1:16">
      <c r="A271" s="56">
        <v>262</v>
      </c>
      <c r="B271" s="55" t="s">
        <v>1719</v>
      </c>
      <c r="C271" s="55" t="s">
        <v>1672</v>
      </c>
      <c r="D271" s="55">
        <v>3</v>
      </c>
      <c r="E271" s="55">
        <v>8</v>
      </c>
      <c r="F271" s="55">
        <v>2</v>
      </c>
      <c r="G271" s="55">
        <v>37.9</v>
      </c>
      <c r="H271" s="55">
        <v>4.275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71">
        <f t="shared" si="1"/>
        <v>55.175</v>
      </c>
      <c r="P271" s="56">
        <v>262</v>
      </c>
    </row>
    <row r="272" spans="1:16">
      <c r="A272" s="56">
        <v>263</v>
      </c>
      <c r="B272" s="55" t="s">
        <v>1720</v>
      </c>
      <c r="C272" s="55" t="s">
        <v>1721</v>
      </c>
      <c r="D272" s="55">
        <v>3</v>
      </c>
      <c r="E272" s="55">
        <v>8</v>
      </c>
      <c r="F272" s="55">
        <v>2</v>
      </c>
      <c r="G272" s="55">
        <v>37.6</v>
      </c>
      <c r="H272" s="55">
        <v>4.55</v>
      </c>
      <c r="I272" s="70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71">
        <f t="shared" si="1"/>
        <v>55.15</v>
      </c>
      <c r="P272" s="56">
        <v>263</v>
      </c>
    </row>
    <row r="273" spans="1:16">
      <c r="A273" s="56">
        <v>264</v>
      </c>
      <c r="B273" s="56">
        <v>15111841</v>
      </c>
      <c r="C273" s="56" t="s">
        <v>1722</v>
      </c>
      <c r="D273" s="56">
        <v>0</v>
      </c>
      <c r="E273" s="56">
        <v>8</v>
      </c>
      <c r="F273" s="56">
        <v>2</v>
      </c>
      <c r="G273" s="56">
        <v>37.9</v>
      </c>
      <c r="H273" s="56">
        <v>4.525</v>
      </c>
      <c r="I273" s="56">
        <v>0</v>
      </c>
      <c r="J273" s="56"/>
      <c r="K273" s="56"/>
      <c r="L273" s="56"/>
      <c r="M273" s="56">
        <v>2.7</v>
      </c>
      <c r="N273" s="56"/>
      <c r="O273" s="56">
        <v>55.125</v>
      </c>
      <c r="P273" s="56">
        <v>264</v>
      </c>
    </row>
    <row r="274" ht="14.25" spans="1:16">
      <c r="A274" s="56">
        <v>265</v>
      </c>
      <c r="B274" s="105" t="s">
        <v>1723</v>
      </c>
      <c r="C274" s="105" t="s">
        <v>1724</v>
      </c>
      <c r="D274" s="51">
        <v>3</v>
      </c>
      <c r="E274" s="51">
        <v>8</v>
      </c>
      <c r="F274" s="51">
        <v>2</v>
      </c>
      <c r="G274" s="51">
        <v>37.8</v>
      </c>
      <c r="H274" s="51">
        <v>2.1</v>
      </c>
      <c r="I274" s="51">
        <v>0</v>
      </c>
      <c r="J274" s="51">
        <v>1</v>
      </c>
      <c r="K274" s="51"/>
      <c r="L274" s="51">
        <v>0.5</v>
      </c>
      <c r="M274" s="51">
        <v>0.7</v>
      </c>
      <c r="N274" s="51"/>
      <c r="O274" s="51">
        <f>SUM(D274:N274)</f>
        <v>55.1</v>
      </c>
      <c r="P274" s="56">
        <v>265</v>
      </c>
    </row>
    <row r="275" spans="1:16">
      <c r="A275" s="56">
        <v>266</v>
      </c>
      <c r="B275" s="55" t="s">
        <v>1725</v>
      </c>
      <c r="C275" s="55" t="s">
        <v>1726</v>
      </c>
      <c r="D275" s="55">
        <v>3</v>
      </c>
      <c r="E275" s="55">
        <v>8</v>
      </c>
      <c r="F275" s="55">
        <v>2</v>
      </c>
      <c r="G275" s="55">
        <v>36.4</v>
      </c>
      <c r="H275" s="55">
        <v>4.5</v>
      </c>
      <c r="I275" s="55">
        <v>0</v>
      </c>
      <c r="J275" s="55">
        <v>1</v>
      </c>
      <c r="K275" s="55">
        <v>0</v>
      </c>
      <c r="L275" s="55">
        <v>0</v>
      </c>
      <c r="M275" s="55">
        <v>0.2</v>
      </c>
      <c r="N275" s="55">
        <v>0</v>
      </c>
      <c r="O275" s="71">
        <f>SUM(D275:N275)</f>
        <v>55.1</v>
      </c>
      <c r="P275" s="56">
        <v>266</v>
      </c>
    </row>
    <row r="276" spans="1:16">
      <c r="A276" s="56">
        <v>267</v>
      </c>
      <c r="B276" s="56">
        <v>15153909</v>
      </c>
      <c r="C276" s="56" t="s">
        <v>1727</v>
      </c>
      <c r="D276" s="56">
        <v>1</v>
      </c>
      <c r="E276" s="56">
        <v>8</v>
      </c>
      <c r="F276" s="56">
        <v>2</v>
      </c>
      <c r="G276" s="56">
        <v>37.6</v>
      </c>
      <c r="H276" s="56">
        <v>4</v>
      </c>
      <c r="I276" s="56"/>
      <c r="J276" s="56">
        <v>1</v>
      </c>
      <c r="K276" s="56"/>
      <c r="L276" s="56"/>
      <c r="M276" s="56">
        <v>1.5</v>
      </c>
      <c r="N276" s="56"/>
      <c r="O276" s="56">
        <v>55.1</v>
      </c>
      <c r="P276" s="56">
        <v>267</v>
      </c>
    </row>
    <row r="277" spans="1:16">
      <c r="A277" s="56">
        <v>268</v>
      </c>
      <c r="B277" s="101" t="s">
        <v>1728</v>
      </c>
      <c r="C277" s="102" t="s">
        <v>1729</v>
      </c>
      <c r="D277" s="63">
        <v>3</v>
      </c>
      <c r="E277" s="63">
        <v>8</v>
      </c>
      <c r="F277" s="63">
        <v>2</v>
      </c>
      <c r="G277" s="62">
        <v>36.6</v>
      </c>
      <c r="H277" s="63">
        <v>3.95</v>
      </c>
      <c r="I277" s="63"/>
      <c r="J277" s="63"/>
      <c r="K277" s="63"/>
      <c r="L277" s="63"/>
      <c r="M277" s="63">
        <v>1.5</v>
      </c>
      <c r="N277" s="63"/>
      <c r="O277" s="63">
        <f>SUM(D277:N277)</f>
        <v>55.05</v>
      </c>
      <c r="P277" s="56">
        <v>268</v>
      </c>
    </row>
    <row r="278" spans="1:16">
      <c r="A278" s="56">
        <v>269</v>
      </c>
      <c r="B278" s="56">
        <v>15152980</v>
      </c>
      <c r="C278" s="56" t="s">
        <v>1730</v>
      </c>
      <c r="D278" s="56">
        <v>1</v>
      </c>
      <c r="E278" s="56">
        <v>8</v>
      </c>
      <c r="F278" s="56">
        <v>2</v>
      </c>
      <c r="G278" s="56">
        <v>38.1</v>
      </c>
      <c r="H278" s="56">
        <v>4.45</v>
      </c>
      <c r="I278" s="56"/>
      <c r="J278" s="56">
        <v>1</v>
      </c>
      <c r="K278" s="56"/>
      <c r="L278" s="56"/>
      <c r="M278" s="56">
        <v>0.5</v>
      </c>
      <c r="N278" s="56"/>
      <c r="O278" s="56">
        <v>55.05</v>
      </c>
      <c r="P278" s="56">
        <v>269</v>
      </c>
    </row>
    <row r="279" spans="1:16">
      <c r="A279" s="56">
        <v>270</v>
      </c>
      <c r="B279" s="55" t="s">
        <v>1731</v>
      </c>
      <c r="C279" s="55" t="s">
        <v>1732</v>
      </c>
      <c r="D279" s="55">
        <v>3</v>
      </c>
      <c r="E279" s="55">
        <v>8</v>
      </c>
      <c r="F279" s="55">
        <v>2</v>
      </c>
      <c r="G279" s="55">
        <v>37.8</v>
      </c>
      <c r="H279" s="55">
        <v>4.25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71">
        <f>SUM(D279:N279)</f>
        <v>55.05</v>
      </c>
      <c r="P279" s="56">
        <v>270</v>
      </c>
    </row>
    <row r="280" spans="1:16">
      <c r="A280" s="56">
        <v>271</v>
      </c>
      <c r="B280" s="56">
        <v>15155896</v>
      </c>
      <c r="C280" s="56" t="s">
        <v>1733</v>
      </c>
      <c r="D280" s="56">
        <v>0.5</v>
      </c>
      <c r="E280" s="56">
        <v>8</v>
      </c>
      <c r="F280" s="56">
        <v>2</v>
      </c>
      <c r="G280" s="56">
        <v>38.5</v>
      </c>
      <c r="H280" s="56">
        <v>4.525</v>
      </c>
      <c r="I280" s="56"/>
      <c r="J280" s="56">
        <v>1</v>
      </c>
      <c r="K280" s="56"/>
      <c r="L280" s="56"/>
      <c r="M280" s="56">
        <v>0.5</v>
      </c>
      <c r="N280" s="56"/>
      <c r="O280" s="56">
        <v>55.025</v>
      </c>
      <c r="P280" s="56">
        <v>271</v>
      </c>
    </row>
    <row r="281" spans="1:16">
      <c r="A281" s="56">
        <v>272</v>
      </c>
      <c r="B281" s="56">
        <v>15153064</v>
      </c>
      <c r="C281" s="56" t="s">
        <v>1734</v>
      </c>
      <c r="D281" s="56">
        <v>0</v>
      </c>
      <c r="E281" s="56">
        <v>8</v>
      </c>
      <c r="F281" s="56">
        <v>2</v>
      </c>
      <c r="G281" s="56">
        <v>40</v>
      </c>
      <c r="H281" s="56">
        <v>4.025</v>
      </c>
      <c r="I281" s="56"/>
      <c r="J281" s="56">
        <v>0.5</v>
      </c>
      <c r="K281" s="56"/>
      <c r="L281" s="56"/>
      <c r="M281" s="56">
        <v>0.5</v>
      </c>
      <c r="N281" s="56"/>
      <c r="O281" s="56">
        <v>55.025</v>
      </c>
      <c r="P281" s="56">
        <v>272</v>
      </c>
    </row>
    <row r="282" spans="1:16">
      <c r="A282" s="56">
        <v>273</v>
      </c>
      <c r="B282" s="56">
        <v>15154955</v>
      </c>
      <c r="C282" s="56" t="s">
        <v>1735</v>
      </c>
      <c r="D282" s="56">
        <v>1</v>
      </c>
      <c r="E282" s="56">
        <v>8</v>
      </c>
      <c r="F282" s="56">
        <v>2</v>
      </c>
      <c r="G282" s="56">
        <v>38.9</v>
      </c>
      <c r="H282" s="56">
        <v>3.9</v>
      </c>
      <c r="I282" s="56"/>
      <c r="J282" s="56"/>
      <c r="K282" s="56">
        <v>0.2</v>
      </c>
      <c r="L282" s="56"/>
      <c r="M282" s="56">
        <v>1</v>
      </c>
      <c r="N282" s="56"/>
      <c r="O282" s="56">
        <v>55</v>
      </c>
      <c r="P282" s="56">
        <v>273</v>
      </c>
    </row>
    <row r="283" spans="1:16">
      <c r="A283" s="56">
        <v>274</v>
      </c>
      <c r="B283" s="56">
        <v>15153301</v>
      </c>
      <c r="C283" s="56" t="s">
        <v>1736</v>
      </c>
      <c r="D283" s="56">
        <v>0</v>
      </c>
      <c r="E283" s="56">
        <v>8</v>
      </c>
      <c r="F283" s="56">
        <v>2</v>
      </c>
      <c r="G283" s="56">
        <v>39.3</v>
      </c>
      <c r="H283" s="56">
        <v>4.6</v>
      </c>
      <c r="I283" s="56"/>
      <c r="J283" s="56"/>
      <c r="K283" s="56">
        <v>1</v>
      </c>
      <c r="L283" s="56"/>
      <c r="M283" s="56"/>
      <c r="N283" s="56"/>
      <c r="O283" s="56">
        <v>54.9</v>
      </c>
      <c r="P283" s="56">
        <v>274</v>
      </c>
    </row>
    <row r="284" spans="1:16">
      <c r="A284" s="56">
        <v>275</v>
      </c>
      <c r="B284" s="55" t="s">
        <v>1737</v>
      </c>
      <c r="C284" s="55" t="s">
        <v>1738</v>
      </c>
      <c r="D284" s="55">
        <v>3</v>
      </c>
      <c r="E284" s="55">
        <v>8</v>
      </c>
      <c r="F284" s="55">
        <v>2</v>
      </c>
      <c r="G284" s="55">
        <v>37.8</v>
      </c>
      <c r="H284" s="55">
        <v>4.1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71">
        <f>SUM(D284:N284)</f>
        <v>54.9</v>
      </c>
      <c r="P284" s="56">
        <v>275</v>
      </c>
    </row>
    <row r="285" ht="14.25" spans="1:16">
      <c r="A285" s="56">
        <v>276</v>
      </c>
      <c r="B285" s="65" t="s">
        <v>1739</v>
      </c>
      <c r="C285" s="51" t="s">
        <v>1740</v>
      </c>
      <c r="D285" s="51">
        <v>3</v>
      </c>
      <c r="E285" s="51">
        <v>8</v>
      </c>
      <c r="F285" s="51">
        <v>2</v>
      </c>
      <c r="G285" s="51">
        <v>37.8</v>
      </c>
      <c r="H285" s="51">
        <v>4.05</v>
      </c>
      <c r="I285" s="51"/>
      <c r="J285" s="51"/>
      <c r="K285" s="51"/>
      <c r="L285" s="51"/>
      <c r="M285" s="51"/>
      <c r="N285" s="51"/>
      <c r="O285" s="51">
        <f>SUM(D285:N285)</f>
        <v>54.85</v>
      </c>
      <c r="P285" s="56">
        <v>276</v>
      </c>
    </row>
    <row r="286" spans="1:16">
      <c r="A286" s="56">
        <v>277</v>
      </c>
      <c r="B286" s="55" t="s">
        <v>1741</v>
      </c>
      <c r="C286" s="55" t="s">
        <v>1742</v>
      </c>
      <c r="D286" s="73">
        <v>3</v>
      </c>
      <c r="E286" s="73">
        <v>8</v>
      </c>
      <c r="F286" s="73">
        <v>2</v>
      </c>
      <c r="G286" s="73">
        <v>36.9</v>
      </c>
      <c r="H286" s="73">
        <v>3.95</v>
      </c>
      <c r="I286" s="73">
        <v>0</v>
      </c>
      <c r="J286" s="74">
        <v>0</v>
      </c>
      <c r="K286" s="70">
        <v>0</v>
      </c>
      <c r="L286" s="70">
        <v>0</v>
      </c>
      <c r="M286" s="70">
        <v>1</v>
      </c>
      <c r="N286" s="70">
        <v>0</v>
      </c>
      <c r="O286" s="75">
        <f>SUM(D286:N286)</f>
        <v>54.85</v>
      </c>
      <c r="P286" s="56">
        <v>277</v>
      </c>
    </row>
    <row r="287" spans="1:16">
      <c r="A287" s="56">
        <v>278</v>
      </c>
      <c r="B287" s="55" t="s">
        <v>1743</v>
      </c>
      <c r="C287" s="55" t="s">
        <v>1744</v>
      </c>
      <c r="D287" s="55">
        <v>3</v>
      </c>
      <c r="E287" s="55">
        <v>8</v>
      </c>
      <c r="F287" s="55">
        <v>2</v>
      </c>
      <c r="G287" s="55">
        <v>37.7</v>
      </c>
      <c r="H287" s="55">
        <v>4.15</v>
      </c>
      <c r="I287" s="70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71">
        <f>SUM(D287:N287)</f>
        <v>54.85</v>
      </c>
      <c r="P287" s="56">
        <v>278</v>
      </c>
    </row>
    <row r="288" spans="1:16">
      <c r="A288" s="56">
        <v>279</v>
      </c>
      <c r="B288" s="55" t="s">
        <v>1745</v>
      </c>
      <c r="C288" s="55" t="s">
        <v>1746</v>
      </c>
      <c r="D288" s="55">
        <v>3</v>
      </c>
      <c r="E288" s="55">
        <v>8</v>
      </c>
      <c r="F288" s="55">
        <v>2</v>
      </c>
      <c r="G288" s="55">
        <v>37.9</v>
      </c>
      <c r="H288" s="55">
        <v>3.9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71">
        <f>SUM(D288:N288)</f>
        <v>54.8</v>
      </c>
      <c r="P288" s="56">
        <v>279</v>
      </c>
    </row>
    <row r="289" spans="1:16">
      <c r="A289" s="56">
        <v>280</v>
      </c>
      <c r="B289" s="56">
        <v>15155964</v>
      </c>
      <c r="C289" s="56" t="s">
        <v>1747</v>
      </c>
      <c r="D289" s="56">
        <v>0</v>
      </c>
      <c r="E289" s="56">
        <v>8</v>
      </c>
      <c r="F289" s="56">
        <v>2</v>
      </c>
      <c r="G289" s="56">
        <v>40</v>
      </c>
      <c r="H289" s="56">
        <v>4.3</v>
      </c>
      <c r="I289" s="56"/>
      <c r="J289" s="56"/>
      <c r="K289" s="56"/>
      <c r="L289" s="56"/>
      <c r="M289" s="56">
        <v>0.5</v>
      </c>
      <c r="N289" s="56"/>
      <c r="O289" s="56">
        <v>54.8</v>
      </c>
      <c r="P289" s="56">
        <v>280</v>
      </c>
    </row>
    <row r="290" ht="14.25" spans="1:16">
      <c r="A290" s="56">
        <v>281</v>
      </c>
      <c r="B290" s="64">
        <v>15156322</v>
      </c>
      <c r="C290" s="65" t="s">
        <v>1748</v>
      </c>
      <c r="D290" s="51">
        <v>3</v>
      </c>
      <c r="E290" s="51">
        <v>8</v>
      </c>
      <c r="F290" s="51">
        <v>2</v>
      </c>
      <c r="G290" s="51">
        <v>35</v>
      </c>
      <c r="H290" s="51">
        <v>4.7</v>
      </c>
      <c r="I290" s="51"/>
      <c r="J290" s="51">
        <v>2</v>
      </c>
      <c r="K290" s="51"/>
      <c r="L290" s="51"/>
      <c r="M290" s="51"/>
      <c r="N290" s="51"/>
      <c r="O290" s="51">
        <f>SUM(D290:N290)</f>
        <v>54.7</v>
      </c>
      <c r="P290" s="56">
        <v>281</v>
      </c>
    </row>
    <row r="291" spans="1:16">
      <c r="A291" s="56">
        <v>282</v>
      </c>
      <c r="B291" s="56">
        <v>15112391</v>
      </c>
      <c r="C291" s="56" t="s">
        <v>1749</v>
      </c>
      <c r="D291" s="56">
        <v>0</v>
      </c>
      <c r="E291" s="56">
        <v>8</v>
      </c>
      <c r="F291" s="56">
        <v>2</v>
      </c>
      <c r="G291" s="56">
        <v>40</v>
      </c>
      <c r="H291" s="56">
        <v>4.6</v>
      </c>
      <c r="I291" s="56">
        <v>0</v>
      </c>
      <c r="J291" s="56"/>
      <c r="K291" s="56"/>
      <c r="L291" s="56"/>
      <c r="M291" s="56"/>
      <c r="N291" s="56"/>
      <c r="O291" s="56">
        <v>54.6</v>
      </c>
      <c r="P291" s="56">
        <v>282</v>
      </c>
    </row>
    <row r="292" spans="1:16">
      <c r="A292" s="56">
        <v>283</v>
      </c>
      <c r="B292" s="56">
        <v>15153914</v>
      </c>
      <c r="C292" s="56" t="s">
        <v>1750</v>
      </c>
      <c r="D292" s="56">
        <v>0</v>
      </c>
      <c r="E292" s="56">
        <v>7.5</v>
      </c>
      <c r="F292" s="56">
        <v>2</v>
      </c>
      <c r="G292" s="56">
        <v>41.2</v>
      </c>
      <c r="H292" s="56">
        <v>3.375</v>
      </c>
      <c r="I292" s="56">
        <v>0</v>
      </c>
      <c r="J292" s="56">
        <v>0.5</v>
      </c>
      <c r="K292" s="56"/>
      <c r="L292" s="56"/>
      <c r="M292" s="56"/>
      <c r="N292" s="56"/>
      <c r="O292" s="56">
        <v>54.575</v>
      </c>
      <c r="P292" s="56">
        <v>283</v>
      </c>
    </row>
    <row r="293" spans="1:16">
      <c r="A293" s="56">
        <v>284</v>
      </c>
      <c r="B293" s="55" t="s">
        <v>1751</v>
      </c>
      <c r="C293" s="55" t="s">
        <v>1752</v>
      </c>
      <c r="D293" s="55">
        <v>3</v>
      </c>
      <c r="E293" s="55">
        <v>8</v>
      </c>
      <c r="F293" s="55">
        <v>2</v>
      </c>
      <c r="G293" s="55">
        <v>36.4</v>
      </c>
      <c r="H293" s="55">
        <v>4.175</v>
      </c>
      <c r="I293" s="55">
        <v>0</v>
      </c>
      <c r="J293" s="55">
        <v>0</v>
      </c>
      <c r="K293" s="55">
        <v>0</v>
      </c>
      <c r="L293" s="70">
        <v>0</v>
      </c>
      <c r="M293" s="55">
        <v>1</v>
      </c>
      <c r="N293" s="55">
        <v>0</v>
      </c>
      <c r="O293" s="71">
        <f>SUM(D293:N293)</f>
        <v>54.575</v>
      </c>
      <c r="P293" s="56">
        <v>284</v>
      </c>
    </row>
    <row r="294" ht="14.25" spans="1:16">
      <c r="A294" s="56">
        <v>285</v>
      </c>
      <c r="B294" s="65" t="s">
        <v>1753</v>
      </c>
      <c r="C294" s="51" t="s">
        <v>1754</v>
      </c>
      <c r="D294" s="51">
        <v>3</v>
      </c>
      <c r="E294" s="51">
        <v>8</v>
      </c>
      <c r="F294" s="51">
        <v>2</v>
      </c>
      <c r="G294" s="51">
        <v>37.3</v>
      </c>
      <c r="H294" s="51">
        <v>4.225</v>
      </c>
      <c r="I294" s="51"/>
      <c r="J294" s="51"/>
      <c r="K294" s="51"/>
      <c r="L294" s="51"/>
      <c r="M294" s="51"/>
      <c r="N294" s="51"/>
      <c r="O294" s="51">
        <f>SUM(D294:N294)</f>
        <v>54.525</v>
      </c>
      <c r="P294" s="56">
        <v>285</v>
      </c>
    </row>
    <row r="295" ht="14.25" spans="1:16">
      <c r="A295" s="56">
        <v>286</v>
      </c>
      <c r="B295" s="67">
        <v>15154802</v>
      </c>
      <c r="C295" s="67" t="s">
        <v>1755</v>
      </c>
      <c r="D295" s="67">
        <v>3</v>
      </c>
      <c r="E295" s="67">
        <v>8</v>
      </c>
      <c r="F295" s="67">
        <v>2</v>
      </c>
      <c r="G295" s="103" t="s">
        <v>1756</v>
      </c>
      <c r="H295" s="67">
        <v>4.22</v>
      </c>
      <c r="I295" s="67"/>
      <c r="J295" s="67"/>
      <c r="K295" s="67"/>
      <c r="L295" s="67"/>
      <c r="M295" s="67"/>
      <c r="N295" s="67"/>
      <c r="O295" s="67">
        <v>54.52</v>
      </c>
      <c r="P295" s="56">
        <v>286</v>
      </c>
    </row>
    <row r="296" spans="1:16">
      <c r="A296" s="56">
        <v>287</v>
      </c>
      <c r="B296" s="55" t="s">
        <v>1757</v>
      </c>
      <c r="C296" s="55" t="s">
        <v>1758</v>
      </c>
      <c r="D296" s="55">
        <v>3</v>
      </c>
      <c r="E296" s="55">
        <v>8</v>
      </c>
      <c r="F296" s="55">
        <v>2</v>
      </c>
      <c r="G296" s="55">
        <v>36</v>
      </c>
      <c r="H296" s="55">
        <v>4</v>
      </c>
      <c r="I296" s="55">
        <v>0</v>
      </c>
      <c r="J296" s="55">
        <v>0</v>
      </c>
      <c r="K296" s="55">
        <v>0</v>
      </c>
      <c r="L296" s="55">
        <v>0</v>
      </c>
      <c r="M296" s="55">
        <v>1.5</v>
      </c>
      <c r="N296" s="55">
        <v>0</v>
      </c>
      <c r="O296" s="71">
        <f>SUM(D296:N296)</f>
        <v>54.5</v>
      </c>
      <c r="P296" s="56">
        <v>287</v>
      </c>
    </row>
    <row r="297" spans="1:16">
      <c r="A297" s="56">
        <v>288</v>
      </c>
      <c r="B297" s="55" t="s">
        <v>1759</v>
      </c>
      <c r="C297" s="55" t="s">
        <v>1760</v>
      </c>
      <c r="D297" s="55">
        <v>2</v>
      </c>
      <c r="E297" s="55">
        <v>8</v>
      </c>
      <c r="F297" s="55">
        <v>2</v>
      </c>
      <c r="G297" s="55">
        <v>36.4</v>
      </c>
      <c r="H297" s="55">
        <v>4.175</v>
      </c>
      <c r="I297" s="55">
        <v>0.4</v>
      </c>
      <c r="J297" s="55">
        <v>0.5</v>
      </c>
      <c r="K297" s="55">
        <v>0</v>
      </c>
      <c r="L297" s="55">
        <v>0</v>
      </c>
      <c r="M297" s="55">
        <v>1</v>
      </c>
      <c r="N297" s="55">
        <v>0</v>
      </c>
      <c r="O297" s="71">
        <f>SUM(D297:N297)</f>
        <v>54.475</v>
      </c>
      <c r="P297" s="56">
        <v>288</v>
      </c>
    </row>
    <row r="298" spans="1:16">
      <c r="A298" s="56">
        <v>289</v>
      </c>
      <c r="B298" s="56">
        <v>15112703</v>
      </c>
      <c r="C298" s="56" t="s">
        <v>1761</v>
      </c>
      <c r="D298" s="56">
        <v>0</v>
      </c>
      <c r="E298" s="56">
        <v>8</v>
      </c>
      <c r="F298" s="56">
        <v>2</v>
      </c>
      <c r="G298" s="56">
        <v>35</v>
      </c>
      <c r="H298" s="56">
        <v>4.35</v>
      </c>
      <c r="I298" s="56"/>
      <c r="J298" s="56">
        <v>1</v>
      </c>
      <c r="K298" s="56"/>
      <c r="L298" s="56">
        <v>0.5</v>
      </c>
      <c r="M298" s="56">
        <v>3.6</v>
      </c>
      <c r="N298" s="56"/>
      <c r="O298" s="56">
        <v>54.45</v>
      </c>
      <c r="P298" s="56">
        <v>289</v>
      </c>
    </row>
    <row r="299" spans="1:16">
      <c r="A299" s="56">
        <v>290</v>
      </c>
      <c r="B299" s="56">
        <v>15112507</v>
      </c>
      <c r="C299" s="56" t="s">
        <v>1762</v>
      </c>
      <c r="D299" s="56">
        <v>0</v>
      </c>
      <c r="E299" s="56">
        <v>8</v>
      </c>
      <c r="F299" s="56">
        <v>2</v>
      </c>
      <c r="G299" s="56">
        <v>40.3</v>
      </c>
      <c r="H299" s="56">
        <v>4.15</v>
      </c>
      <c r="I299" s="56"/>
      <c r="J299" s="56"/>
      <c r="K299" s="56"/>
      <c r="L299" s="56"/>
      <c r="M299" s="56"/>
      <c r="N299" s="56"/>
      <c r="O299" s="56">
        <v>54.45</v>
      </c>
      <c r="P299" s="56">
        <v>290</v>
      </c>
    </row>
    <row r="300" ht="14.25" spans="1:16">
      <c r="A300" s="56">
        <v>291</v>
      </c>
      <c r="B300" s="66" t="s">
        <v>1763</v>
      </c>
      <c r="C300" s="66" t="s">
        <v>1764</v>
      </c>
      <c r="D300" s="67">
        <v>3</v>
      </c>
      <c r="E300" s="67">
        <v>8</v>
      </c>
      <c r="F300" s="67">
        <v>2</v>
      </c>
      <c r="G300" s="60">
        <v>35.2</v>
      </c>
      <c r="H300" s="67">
        <v>3.7</v>
      </c>
      <c r="I300" s="67"/>
      <c r="J300" s="67"/>
      <c r="K300" s="67"/>
      <c r="L300" s="67">
        <v>0.5</v>
      </c>
      <c r="M300" s="67">
        <v>2</v>
      </c>
      <c r="N300" s="51"/>
      <c r="O300" s="51">
        <f>SUM(D300:M300)</f>
        <v>54.4</v>
      </c>
      <c r="P300" s="56">
        <v>291</v>
      </c>
    </row>
    <row r="301" spans="1:16">
      <c r="A301" s="56">
        <v>292</v>
      </c>
      <c r="B301" s="55" t="s">
        <v>1765</v>
      </c>
      <c r="C301" s="55" t="s">
        <v>1766</v>
      </c>
      <c r="D301" s="55">
        <v>3</v>
      </c>
      <c r="E301" s="55">
        <v>8</v>
      </c>
      <c r="F301" s="55">
        <v>2</v>
      </c>
      <c r="G301" s="55">
        <v>33.6</v>
      </c>
      <c r="H301" s="55">
        <v>4.3</v>
      </c>
      <c r="I301" s="55">
        <v>0</v>
      </c>
      <c r="J301" s="55">
        <v>1</v>
      </c>
      <c r="K301" s="55">
        <v>0</v>
      </c>
      <c r="L301" s="55">
        <v>0</v>
      </c>
      <c r="M301" s="55">
        <v>2.5</v>
      </c>
      <c r="N301" s="55">
        <v>0</v>
      </c>
      <c r="O301" s="71">
        <f>SUM(D301:N301)</f>
        <v>54.4</v>
      </c>
      <c r="P301" s="56">
        <v>292</v>
      </c>
    </row>
    <row r="302" spans="1:16">
      <c r="A302" s="56">
        <v>293</v>
      </c>
      <c r="B302" s="101" t="s">
        <v>1767</v>
      </c>
      <c r="C302" s="102" t="s">
        <v>1768</v>
      </c>
      <c r="D302" s="63">
        <v>3</v>
      </c>
      <c r="E302" s="63">
        <v>8</v>
      </c>
      <c r="F302" s="63">
        <v>2</v>
      </c>
      <c r="G302" s="62">
        <v>36.6</v>
      </c>
      <c r="H302" s="63">
        <v>4.28</v>
      </c>
      <c r="I302" s="63"/>
      <c r="J302" s="63"/>
      <c r="K302" s="63"/>
      <c r="L302" s="63"/>
      <c r="M302" s="63">
        <v>0.5</v>
      </c>
      <c r="N302" s="63"/>
      <c r="O302" s="63">
        <f>SUM(D302:N302)</f>
        <v>54.38</v>
      </c>
      <c r="P302" s="56">
        <v>293</v>
      </c>
    </row>
    <row r="303" spans="1:16">
      <c r="A303" s="56">
        <v>294</v>
      </c>
      <c r="B303" s="57">
        <v>15112497</v>
      </c>
      <c r="C303" s="57" t="s">
        <v>1769</v>
      </c>
      <c r="D303" s="57"/>
      <c r="E303" s="57">
        <v>8</v>
      </c>
      <c r="F303" s="57">
        <v>2</v>
      </c>
      <c r="G303" s="57">
        <v>39.8</v>
      </c>
      <c r="H303" s="57">
        <v>4.05</v>
      </c>
      <c r="I303" s="57"/>
      <c r="J303" s="57"/>
      <c r="K303" s="57"/>
      <c r="L303" s="57"/>
      <c r="M303" s="57">
        <v>0.5</v>
      </c>
      <c r="N303" s="57"/>
      <c r="O303" s="57">
        <f>SUM(D303:N303)</f>
        <v>54.35</v>
      </c>
      <c r="P303" s="56">
        <v>294</v>
      </c>
    </row>
    <row r="304" spans="1:16">
      <c r="A304" s="56">
        <v>295</v>
      </c>
      <c r="B304" s="55" t="s">
        <v>1770</v>
      </c>
      <c r="C304" s="55" t="s">
        <v>1771</v>
      </c>
      <c r="D304" s="55">
        <v>3</v>
      </c>
      <c r="E304" s="55">
        <v>8</v>
      </c>
      <c r="F304" s="55">
        <v>2</v>
      </c>
      <c r="G304" s="55">
        <v>36.2</v>
      </c>
      <c r="H304" s="55">
        <v>4.15</v>
      </c>
      <c r="I304" s="55">
        <v>0</v>
      </c>
      <c r="J304" s="55">
        <v>0</v>
      </c>
      <c r="K304" s="55">
        <v>0</v>
      </c>
      <c r="L304" s="55">
        <v>0</v>
      </c>
      <c r="M304" s="55">
        <v>1</v>
      </c>
      <c r="N304" s="55">
        <v>0</v>
      </c>
      <c r="O304" s="71">
        <f>SUM(D304:N304)</f>
        <v>54.35</v>
      </c>
      <c r="P304" s="56">
        <v>295</v>
      </c>
    </row>
    <row r="305" spans="1:16">
      <c r="A305" s="56">
        <v>296</v>
      </c>
      <c r="B305" s="56">
        <v>15154035</v>
      </c>
      <c r="C305" s="56" t="s">
        <v>1772</v>
      </c>
      <c r="D305" s="56">
        <v>0</v>
      </c>
      <c r="E305" s="56">
        <v>8</v>
      </c>
      <c r="F305" s="56">
        <v>2</v>
      </c>
      <c r="G305" s="56">
        <v>39.6</v>
      </c>
      <c r="H305" s="56">
        <v>4.225</v>
      </c>
      <c r="I305" s="56"/>
      <c r="J305" s="56"/>
      <c r="K305" s="56"/>
      <c r="L305" s="56"/>
      <c r="M305" s="56">
        <v>0.5</v>
      </c>
      <c r="N305" s="56"/>
      <c r="O305" s="56">
        <v>54.325</v>
      </c>
      <c r="P305" s="56">
        <v>296</v>
      </c>
    </row>
    <row r="306" spans="1:16">
      <c r="A306" s="56">
        <v>297</v>
      </c>
      <c r="B306" s="57">
        <v>15153693</v>
      </c>
      <c r="C306" s="57" t="s">
        <v>1773</v>
      </c>
      <c r="D306" s="57"/>
      <c r="E306" s="57">
        <v>8</v>
      </c>
      <c r="F306" s="57">
        <v>2</v>
      </c>
      <c r="G306" s="57">
        <v>38.6</v>
      </c>
      <c r="H306" s="57">
        <v>4.2</v>
      </c>
      <c r="I306" s="57"/>
      <c r="J306" s="57"/>
      <c r="K306" s="57"/>
      <c r="L306" s="57"/>
      <c r="M306" s="57">
        <v>1.5</v>
      </c>
      <c r="N306" s="57"/>
      <c r="O306" s="57">
        <f>SUM(D306:N306)</f>
        <v>54.3</v>
      </c>
      <c r="P306" s="56">
        <v>297</v>
      </c>
    </row>
    <row r="307" spans="1:16">
      <c r="A307" s="56">
        <v>298</v>
      </c>
      <c r="B307" s="57">
        <v>15112766</v>
      </c>
      <c r="C307" s="57" t="s">
        <v>1774</v>
      </c>
      <c r="D307" s="57"/>
      <c r="E307" s="57">
        <v>8</v>
      </c>
      <c r="F307" s="57">
        <v>2</v>
      </c>
      <c r="G307" s="57">
        <v>40.1</v>
      </c>
      <c r="H307" s="57">
        <v>4.2</v>
      </c>
      <c r="I307" s="57"/>
      <c r="J307" s="57"/>
      <c r="K307" s="57"/>
      <c r="L307" s="57"/>
      <c r="M307" s="57"/>
      <c r="N307" s="57"/>
      <c r="O307" s="57">
        <f>SUM(D307:N307)</f>
        <v>54.3</v>
      </c>
      <c r="P307" s="56">
        <v>298</v>
      </c>
    </row>
    <row r="308" spans="1:16">
      <c r="A308" s="56">
        <v>299</v>
      </c>
      <c r="B308" s="56">
        <v>15112043</v>
      </c>
      <c r="C308" s="56" t="s">
        <v>1775</v>
      </c>
      <c r="D308" s="56">
        <v>0</v>
      </c>
      <c r="E308" s="56">
        <v>8</v>
      </c>
      <c r="F308" s="56">
        <v>2</v>
      </c>
      <c r="G308" s="56">
        <v>40.1</v>
      </c>
      <c r="H308" s="56">
        <v>4.2</v>
      </c>
      <c r="I308" s="56">
        <v>0</v>
      </c>
      <c r="J308" s="56"/>
      <c r="K308" s="56"/>
      <c r="L308" s="56"/>
      <c r="M308" s="56"/>
      <c r="N308" s="56"/>
      <c r="O308" s="56">
        <v>54.3</v>
      </c>
      <c r="P308" s="56">
        <v>299</v>
      </c>
    </row>
    <row r="309" spans="1:16">
      <c r="A309" s="56">
        <v>300</v>
      </c>
      <c r="B309" s="56">
        <v>15154005</v>
      </c>
      <c r="C309" s="56" t="s">
        <v>1776</v>
      </c>
      <c r="D309" s="56">
        <v>0</v>
      </c>
      <c r="E309" s="56">
        <v>8</v>
      </c>
      <c r="F309" s="56">
        <v>2</v>
      </c>
      <c r="G309" s="56">
        <v>38.4</v>
      </c>
      <c r="H309" s="56">
        <v>4.3</v>
      </c>
      <c r="I309" s="56">
        <v>0.05</v>
      </c>
      <c r="J309" s="56">
        <v>0.5</v>
      </c>
      <c r="K309" s="56"/>
      <c r="L309" s="56"/>
      <c r="M309" s="56">
        <v>1</v>
      </c>
      <c r="N309" s="56"/>
      <c r="O309" s="56">
        <v>54.25</v>
      </c>
      <c r="P309" s="56">
        <v>300</v>
      </c>
    </row>
    <row r="310" spans="1:16">
      <c r="A310" s="56">
        <v>301</v>
      </c>
      <c r="B310" s="55" t="s">
        <v>1777</v>
      </c>
      <c r="C310" s="55" t="s">
        <v>1778</v>
      </c>
      <c r="D310" s="73">
        <v>3</v>
      </c>
      <c r="E310" s="73">
        <v>8</v>
      </c>
      <c r="F310" s="73">
        <v>2</v>
      </c>
      <c r="G310" s="73">
        <v>37.3</v>
      </c>
      <c r="H310" s="73">
        <v>3.95</v>
      </c>
      <c r="I310" s="73">
        <v>0</v>
      </c>
      <c r="J310" s="74">
        <v>0</v>
      </c>
      <c r="K310" s="70">
        <v>0</v>
      </c>
      <c r="L310" s="70">
        <v>0</v>
      </c>
      <c r="M310" s="70">
        <v>0</v>
      </c>
      <c r="N310" s="70">
        <v>0</v>
      </c>
      <c r="O310" s="75">
        <f>SUM(D310:N310)</f>
        <v>54.25</v>
      </c>
      <c r="P310" s="56">
        <v>301</v>
      </c>
    </row>
    <row r="311" spans="1:16">
      <c r="A311" s="56">
        <v>302</v>
      </c>
      <c r="B311" s="55" t="s">
        <v>1779</v>
      </c>
      <c r="C311" s="55" t="s">
        <v>1780</v>
      </c>
      <c r="D311" s="55">
        <v>3</v>
      </c>
      <c r="E311" s="55">
        <v>8</v>
      </c>
      <c r="F311" s="55">
        <v>2</v>
      </c>
      <c r="G311" s="55">
        <v>37.4</v>
      </c>
      <c r="H311" s="55">
        <v>3.825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71">
        <f>SUM(D311:N311)</f>
        <v>54.225</v>
      </c>
      <c r="P311" s="56">
        <v>302</v>
      </c>
    </row>
    <row r="312" spans="1:16">
      <c r="A312" s="56">
        <v>303</v>
      </c>
      <c r="B312" s="101" t="s">
        <v>1781</v>
      </c>
      <c r="C312" s="102" t="s">
        <v>1782</v>
      </c>
      <c r="D312" s="63">
        <v>3</v>
      </c>
      <c r="E312" s="63">
        <v>8</v>
      </c>
      <c r="F312" s="63">
        <v>2</v>
      </c>
      <c r="G312" s="62">
        <v>36.5</v>
      </c>
      <c r="H312" s="63">
        <v>4.15</v>
      </c>
      <c r="I312" s="63"/>
      <c r="J312" s="63"/>
      <c r="K312" s="63"/>
      <c r="L312" s="63"/>
      <c r="M312" s="63">
        <v>0.5</v>
      </c>
      <c r="N312" s="63"/>
      <c r="O312" s="63">
        <f>SUM(D312:N312)</f>
        <v>54.15</v>
      </c>
      <c r="P312" s="56">
        <v>303</v>
      </c>
    </row>
    <row r="313" spans="1:16">
      <c r="A313" s="56">
        <v>304</v>
      </c>
      <c r="B313" s="55" t="s">
        <v>1783</v>
      </c>
      <c r="C313" s="55" t="s">
        <v>1784</v>
      </c>
      <c r="D313" s="55">
        <v>3</v>
      </c>
      <c r="E313" s="55">
        <v>8</v>
      </c>
      <c r="F313" s="55">
        <v>2</v>
      </c>
      <c r="G313" s="55">
        <v>37.1</v>
      </c>
      <c r="H313" s="55">
        <v>4.05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71">
        <f>SUM(D313:N313)</f>
        <v>54.15</v>
      </c>
      <c r="P313" s="56">
        <v>304</v>
      </c>
    </row>
    <row r="314" spans="1:16">
      <c r="A314" s="56">
        <v>305</v>
      </c>
      <c r="B314" s="58">
        <v>15115608</v>
      </c>
      <c r="C314" s="100" t="s">
        <v>1785</v>
      </c>
      <c r="D314" s="60"/>
      <c r="E314" s="60">
        <v>8</v>
      </c>
      <c r="F314" s="60">
        <v>2</v>
      </c>
      <c r="G314" s="60">
        <v>39.3</v>
      </c>
      <c r="H314" s="60">
        <v>4.2</v>
      </c>
      <c r="I314" s="60"/>
      <c r="J314" s="60"/>
      <c r="K314" s="60">
        <v>0.1</v>
      </c>
      <c r="L314" s="60"/>
      <c r="M314" s="60">
        <v>0.5</v>
      </c>
      <c r="N314" s="60"/>
      <c r="O314" s="60">
        <f>SUM(D314:N314)</f>
        <v>54.1</v>
      </c>
      <c r="P314" s="56">
        <v>305</v>
      </c>
    </row>
    <row r="315" ht="14.25" spans="1:16">
      <c r="A315" s="56">
        <v>306</v>
      </c>
      <c r="B315" s="51">
        <v>15153830</v>
      </c>
      <c r="C315" s="51" t="s">
        <v>1786</v>
      </c>
      <c r="D315" s="51">
        <v>3</v>
      </c>
      <c r="E315" s="51">
        <v>8</v>
      </c>
      <c r="F315" s="51">
        <v>2</v>
      </c>
      <c r="G315" s="51">
        <v>36.3</v>
      </c>
      <c r="H315" s="51">
        <v>4.3</v>
      </c>
      <c r="I315" s="51"/>
      <c r="J315" s="51"/>
      <c r="K315" s="51"/>
      <c r="L315" s="51"/>
      <c r="M315" s="51">
        <v>0.5</v>
      </c>
      <c r="N315" s="51"/>
      <c r="O315" s="51">
        <f>SUM(D315:M315)</f>
        <v>54.1</v>
      </c>
      <c r="P315" s="56">
        <v>306</v>
      </c>
    </row>
    <row r="316" spans="1:16">
      <c r="A316" s="56">
        <v>307</v>
      </c>
      <c r="B316" s="58">
        <v>15111053</v>
      </c>
      <c r="C316" s="100" t="s">
        <v>1787</v>
      </c>
      <c r="D316" s="60"/>
      <c r="E316" s="60">
        <v>8</v>
      </c>
      <c r="F316" s="60">
        <v>2</v>
      </c>
      <c r="G316" s="60">
        <v>37.4</v>
      </c>
      <c r="H316" s="60">
        <v>4.175</v>
      </c>
      <c r="I316" s="60"/>
      <c r="J316" s="60">
        <v>2</v>
      </c>
      <c r="K316" s="60"/>
      <c r="L316" s="60"/>
      <c r="M316" s="60">
        <v>0.5</v>
      </c>
      <c r="N316" s="60"/>
      <c r="O316" s="60">
        <f>SUM(D316:N316)</f>
        <v>54.075</v>
      </c>
      <c r="P316" s="56">
        <v>307</v>
      </c>
    </row>
    <row r="317" spans="1:16">
      <c r="A317" s="56">
        <v>308</v>
      </c>
      <c r="B317" s="55" t="s">
        <v>1788</v>
      </c>
      <c r="C317" s="55" t="s">
        <v>1789</v>
      </c>
      <c r="D317" s="55">
        <v>3</v>
      </c>
      <c r="E317" s="55">
        <v>8</v>
      </c>
      <c r="F317" s="55">
        <v>2</v>
      </c>
      <c r="G317" s="55">
        <v>37.2</v>
      </c>
      <c r="H317" s="55">
        <v>3.875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71">
        <f>SUM(D317:N317)</f>
        <v>54.075</v>
      </c>
      <c r="P317" s="56">
        <v>308</v>
      </c>
    </row>
    <row r="318" spans="1:16">
      <c r="A318" s="56">
        <v>309</v>
      </c>
      <c r="B318" s="55" t="s">
        <v>1790</v>
      </c>
      <c r="C318" s="55" t="s">
        <v>1791</v>
      </c>
      <c r="D318" s="55">
        <v>3</v>
      </c>
      <c r="E318" s="55">
        <v>8</v>
      </c>
      <c r="F318" s="55">
        <v>2</v>
      </c>
      <c r="G318" s="55">
        <v>36.7</v>
      </c>
      <c r="H318" s="55">
        <v>4.35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71">
        <f>SUM(D318:N318)</f>
        <v>54.05</v>
      </c>
      <c r="P318" s="56">
        <v>309</v>
      </c>
    </row>
    <row r="319" ht="14.25" spans="1:16">
      <c r="A319" s="56">
        <v>310</v>
      </c>
      <c r="B319" s="66" t="s">
        <v>1792</v>
      </c>
      <c r="C319" s="66" t="s">
        <v>1793</v>
      </c>
      <c r="D319" s="67">
        <v>3</v>
      </c>
      <c r="E319" s="67">
        <v>8</v>
      </c>
      <c r="F319" s="67">
        <v>2</v>
      </c>
      <c r="G319" s="60">
        <v>36.8</v>
      </c>
      <c r="H319" s="67">
        <v>4.25</v>
      </c>
      <c r="I319" s="67"/>
      <c r="J319" s="67"/>
      <c r="K319" s="67"/>
      <c r="L319" s="67"/>
      <c r="M319" s="67"/>
      <c r="N319" s="51"/>
      <c r="O319" s="51">
        <f>SUM(D319:M319)</f>
        <v>54.05</v>
      </c>
      <c r="P319" s="56">
        <v>310</v>
      </c>
    </row>
    <row r="320" spans="1:16">
      <c r="A320" s="56">
        <v>311</v>
      </c>
      <c r="B320" s="56">
        <v>15153371</v>
      </c>
      <c r="C320" s="56" t="s">
        <v>1794</v>
      </c>
      <c r="D320" s="56">
        <v>0</v>
      </c>
      <c r="E320" s="56">
        <v>8</v>
      </c>
      <c r="F320" s="56">
        <v>2</v>
      </c>
      <c r="G320" s="56">
        <v>39.2</v>
      </c>
      <c r="H320" s="56">
        <v>4.25</v>
      </c>
      <c r="I320" s="56"/>
      <c r="J320" s="56"/>
      <c r="K320" s="56">
        <v>0.1</v>
      </c>
      <c r="L320" s="56"/>
      <c r="M320" s="56">
        <v>0.5</v>
      </c>
      <c r="N320" s="56"/>
      <c r="O320" s="56">
        <v>54.05</v>
      </c>
      <c r="P320" s="56">
        <v>311</v>
      </c>
    </row>
    <row r="321" spans="1:16">
      <c r="A321" s="56">
        <v>312</v>
      </c>
      <c r="B321" s="55" t="s">
        <v>1795</v>
      </c>
      <c r="C321" s="55" t="s">
        <v>1796</v>
      </c>
      <c r="D321" s="55">
        <v>3</v>
      </c>
      <c r="E321" s="55">
        <v>8</v>
      </c>
      <c r="F321" s="55">
        <v>2</v>
      </c>
      <c r="G321" s="55">
        <v>35.2</v>
      </c>
      <c r="H321" s="55">
        <v>3.95</v>
      </c>
      <c r="I321" s="55">
        <v>0</v>
      </c>
      <c r="J321" s="55">
        <v>0.5</v>
      </c>
      <c r="K321" s="55">
        <v>0</v>
      </c>
      <c r="L321" s="55">
        <v>0</v>
      </c>
      <c r="M321" s="55">
        <v>1.4</v>
      </c>
      <c r="N321" s="55">
        <v>0</v>
      </c>
      <c r="O321" s="71">
        <f>SUM(D321:N321)</f>
        <v>54.05</v>
      </c>
      <c r="P321" s="56">
        <v>312</v>
      </c>
    </row>
    <row r="322" spans="1:16">
      <c r="A322" s="56">
        <v>313</v>
      </c>
      <c r="B322" s="56">
        <v>15154844</v>
      </c>
      <c r="C322" s="56" t="s">
        <v>1797</v>
      </c>
      <c r="D322" s="56">
        <v>0</v>
      </c>
      <c r="E322" s="56">
        <v>8</v>
      </c>
      <c r="F322" s="56">
        <v>2</v>
      </c>
      <c r="G322" s="56">
        <v>39.7</v>
      </c>
      <c r="H322" s="56">
        <v>3.825</v>
      </c>
      <c r="I322" s="56"/>
      <c r="J322" s="56"/>
      <c r="K322" s="56"/>
      <c r="L322" s="56"/>
      <c r="M322" s="56">
        <v>0.5</v>
      </c>
      <c r="N322" s="56"/>
      <c r="O322" s="56">
        <v>54.025</v>
      </c>
      <c r="P322" s="56">
        <v>313</v>
      </c>
    </row>
    <row r="323" ht="14.25" spans="1:16">
      <c r="A323" s="56">
        <v>314</v>
      </c>
      <c r="B323" s="66" t="s">
        <v>1798</v>
      </c>
      <c r="C323" s="66" t="s">
        <v>1799</v>
      </c>
      <c r="D323" s="67">
        <v>3</v>
      </c>
      <c r="E323" s="67">
        <v>8</v>
      </c>
      <c r="F323" s="67">
        <v>2</v>
      </c>
      <c r="G323" s="60">
        <v>33.8</v>
      </c>
      <c r="H323" s="67">
        <v>4.2</v>
      </c>
      <c r="I323" s="67"/>
      <c r="J323" s="67">
        <v>3</v>
      </c>
      <c r="K323" s="67"/>
      <c r="L323" s="67"/>
      <c r="M323" s="67"/>
      <c r="N323" s="51"/>
      <c r="O323" s="51">
        <f>SUM(D323:M323)</f>
        <v>54</v>
      </c>
      <c r="P323" s="56">
        <v>314</v>
      </c>
    </row>
    <row r="324" ht="14.25" spans="1:16">
      <c r="A324" s="56">
        <v>315</v>
      </c>
      <c r="B324" s="51">
        <v>14153225</v>
      </c>
      <c r="C324" s="51" t="s">
        <v>1800</v>
      </c>
      <c r="D324" s="51">
        <v>3</v>
      </c>
      <c r="E324" s="51">
        <v>8</v>
      </c>
      <c r="F324" s="51">
        <v>2</v>
      </c>
      <c r="G324" s="51">
        <v>37.1</v>
      </c>
      <c r="H324" s="51">
        <v>3.9</v>
      </c>
      <c r="I324" s="51"/>
      <c r="J324" s="51"/>
      <c r="K324" s="51"/>
      <c r="L324" s="51"/>
      <c r="M324" s="51"/>
      <c r="N324" s="51"/>
      <c r="O324" s="51">
        <f>SUM(D324:M324)</f>
        <v>54</v>
      </c>
      <c r="P324" s="56">
        <v>315</v>
      </c>
    </row>
    <row r="325" ht="14.25" spans="1:16">
      <c r="A325" s="56">
        <v>316</v>
      </c>
      <c r="B325" s="65" t="s">
        <v>1801</v>
      </c>
      <c r="C325" s="51" t="s">
        <v>1802</v>
      </c>
      <c r="D325" s="51">
        <v>3</v>
      </c>
      <c r="E325" s="51">
        <v>8</v>
      </c>
      <c r="F325" s="51">
        <v>2</v>
      </c>
      <c r="G325" s="51">
        <v>36.5</v>
      </c>
      <c r="H325" s="51">
        <v>4.5</v>
      </c>
      <c r="I325" s="51"/>
      <c r="J325" s="51"/>
      <c r="K325" s="51"/>
      <c r="L325" s="51"/>
      <c r="M325" s="51"/>
      <c r="N325" s="51"/>
      <c r="O325" s="51">
        <f>SUM(D325:N325)</f>
        <v>54</v>
      </c>
      <c r="P325" s="56">
        <v>316</v>
      </c>
    </row>
    <row r="326" spans="1:16">
      <c r="A326" s="56">
        <v>317</v>
      </c>
      <c r="B326" s="55" t="s">
        <v>1803</v>
      </c>
      <c r="C326" s="55" t="s">
        <v>1804</v>
      </c>
      <c r="D326" s="73">
        <v>3</v>
      </c>
      <c r="E326" s="73">
        <v>8</v>
      </c>
      <c r="F326" s="73">
        <v>2</v>
      </c>
      <c r="G326" s="73">
        <v>36.8</v>
      </c>
      <c r="H326" s="73">
        <v>4.2</v>
      </c>
      <c r="I326" s="73">
        <v>0</v>
      </c>
      <c r="J326" s="74">
        <v>0</v>
      </c>
      <c r="K326" s="70">
        <v>0</v>
      </c>
      <c r="L326" s="70">
        <v>0</v>
      </c>
      <c r="M326" s="70">
        <v>0</v>
      </c>
      <c r="N326" s="70">
        <v>0</v>
      </c>
      <c r="O326" s="75">
        <f>SUM(D326:N326)</f>
        <v>54</v>
      </c>
      <c r="P326" s="56">
        <v>317</v>
      </c>
    </row>
    <row r="327" spans="1:16">
      <c r="A327" s="56">
        <v>318</v>
      </c>
      <c r="B327" s="56">
        <v>15111483</v>
      </c>
      <c r="C327" s="56" t="s">
        <v>1805</v>
      </c>
      <c r="D327" s="56">
        <v>1</v>
      </c>
      <c r="E327" s="56">
        <v>8</v>
      </c>
      <c r="F327" s="56">
        <v>2</v>
      </c>
      <c r="G327" s="56">
        <v>37.3</v>
      </c>
      <c r="H327" s="56">
        <v>4.65</v>
      </c>
      <c r="I327" s="56"/>
      <c r="J327" s="56"/>
      <c r="K327" s="56"/>
      <c r="L327" s="56"/>
      <c r="M327" s="56">
        <v>1</v>
      </c>
      <c r="N327" s="56"/>
      <c r="O327" s="56">
        <v>53.95</v>
      </c>
      <c r="P327" s="56">
        <v>318</v>
      </c>
    </row>
    <row r="328" ht="14.25" spans="1:16">
      <c r="A328" s="56">
        <v>319</v>
      </c>
      <c r="B328" s="65" t="s">
        <v>1806</v>
      </c>
      <c r="C328" s="51" t="s">
        <v>1807</v>
      </c>
      <c r="D328" s="51">
        <v>3</v>
      </c>
      <c r="E328" s="51">
        <v>8</v>
      </c>
      <c r="F328" s="51">
        <v>2</v>
      </c>
      <c r="G328" s="51">
        <v>36</v>
      </c>
      <c r="H328" s="51">
        <v>3.9</v>
      </c>
      <c r="I328" s="51"/>
      <c r="J328" s="51"/>
      <c r="K328" s="51"/>
      <c r="L328" s="51"/>
      <c r="M328" s="51">
        <v>1</v>
      </c>
      <c r="N328" s="51"/>
      <c r="O328" s="51">
        <f>SUM(D328:N328)</f>
        <v>53.9</v>
      </c>
      <c r="P328" s="56">
        <v>319</v>
      </c>
    </row>
    <row r="329" spans="1:16">
      <c r="A329" s="56">
        <v>320</v>
      </c>
      <c r="B329" s="55" t="s">
        <v>1808</v>
      </c>
      <c r="C329" s="55" t="s">
        <v>1809</v>
      </c>
      <c r="D329" s="55">
        <v>3</v>
      </c>
      <c r="E329" s="55">
        <v>8</v>
      </c>
      <c r="F329" s="55">
        <v>2</v>
      </c>
      <c r="G329" s="55">
        <v>33.4</v>
      </c>
      <c r="H329" s="55">
        <v>4.5</v>
      </c>
      <c r="I329" s="55">
        <v>0</v>
      </c>
      <c r="J329" s="55">
        <v>1</v>
      </c>
      <c r="K329" s="55">
        <v>0</v>
      </c>
      <c r="L329" s="55">
        <v>0</v>
      </c>
      <c r="M329" s="55">
        <v>2</v>
      </c>
      <c r="N329" s="55">
        <v>0</v>
      </c>
      <c r="O329" s="71">
        <f>SUM(D329:N329)</f>
        <v>53.9</v>
      </c>
      <c r="P329" s="56">
        <v>320</v>
      </c>
    </row>
    <row r="330" ht="14.25" spans="1:16">
      <c r="A330" s="56">
        <v>321</v>
      </c>
      <c r="B330" s="66" t="s">
        <v>1810</v>
      </c>
      <c r="C330" s="66" t="s">
        <v>1811</v>
      </c>
      <c r="D330" s="67">
        <v>3</v>
      </c>
      <c r="E330" s="67">
        <v>8</v>
      </c>
      <c r="F330" s="67">
        <v>2</v>
      </c>
      <c r="G330" s="60">
        <v>36</v>
      </c>
      <c r="H330" s="67">
        <v>3.775</v>
      </c>
      <c r="I330" s="67"/>
      <c r="J330" s="67"/>
      <c r="K330" s="67">
        <v>0.1</v>
      </c>
      <c r="L330" s="67"/>
      <c r="M330" s="67">
        <v>1</v>
      </c>
      <c r="N330" s="51"/>
      <c r="O330" s="51">
        <f>SUM(D330:M330)</f>
        <v>53.875</v>
      </c>
      <c r="P330" s="56">
        <v>321</v>
      </c>
    </row>
    <row r="331" spans="1:16">
      <c r="A331" s="56">
        <v>322</v>
      </c>
      <c r="B331" s="56">
        <v>15153717</v>
      </c>
      <c r="C331" s="56" t="s">
        <v>1812</v>
      </c>
      <c r="D331" s="56">
        <v>0</v>
      </c>
      <c r="E331" s="56">
        <v>8</v>
      </c>
      <c r="F331" s="56">
        <v>2</v>
      </c>
      <c r="G331" s="56">
        <v>39.2</v>
      </c>
      <c r="H331" s="56">
        <v>4.025</v>
      </c>
      <c r="I331" s="56">
        <v>0</v>
      </c>
      <c r="J331" s="56"/>
      <c r="K331" s="56"/>
      <c r="L331" s="56"/>
      <c r="M331" s="56">
        <v>0.6</v>
      </c>
      <c r="N331" s="56"/>
      <c r="O331" s="56">
        <v>53.825</v>
      </c>
      <c r="P331" s="56">
        <v>322</v>
      </c>
    </row>
    <row r="332" spans="1:16">
      <c r="A332" s="56">
        <v>323</v>
      </c>
      <c r="B332" s="101" t="s">
        <v>1813</v>
      </c>
      <c r="C332" s="102" t="s">
        <v>836</v>
      </c>
      <c r="D332" s="63">
        <v>3</v>
      </c>
      <c r="E332" s="63">
        <v>8</v>
      </c>
      <c r="F332" s="63">
        <v>2</v>
      </c>
      <c r="G332" s="62">
        <v>35.3</v>
      </c>
      <c r="H332" s="63">
        <v>3.9</v>
      </c>
      <c r="I332" s="63"/>
      <c r="J332" s="63">
        <v>1</v>
      </c>
      <c r="K332" s="63"/>
      <c r="L332" s="63"/>
      <c r="M332" s="63">
        <v>0.5</v>
      </c>
      <c r="N332" s="63"/>
      <c r="O332" s="63">
        <f>SUM(D332:N332)</f>
        <v>53.7</v>
      </c>
      <c r="P332" s="56">
        <v>323</v>
      </c>
    </row>
    <row r="333" spans="1:16">
      <c r="A333" s="56">
        <v>324</v>
      </c>
      <c r="B333" s="56">
        <v>15153497</v>
      </c>
      <c r="C333" s="56" t="s">
        <v>1814</v>
      </c>
      <c r="D333" s="56">
        <v>0</v>
      </c>
      <c r="E333" s="56">
        <v>8</v>
      </c>
      <c r="F333" s="56">
        <v>2</v>
      </c>
      <c r="G333" s="56">
        <v>39.7</v>
      </c>
      <c r="H333" s="56">
        <v>3.975</v>
      </c>
      <c r="I333" s="56"/>
      <c r="J333" s="56"/>
      <c r="K333" s="56"/>
      <c r="L333" s="56"/>
      <c r="M333" s="56"/>
      <c r="N333" s="56"/>
      <c r="O333" s="56">
        <v>53.675</v>
      </c>
      <c r="P333" s="56">
        <v>324</v>
      </c>
    </row>
    <row r="334" spans="1:16">
      <c r="A334" s="56">
        <v>325</v>
      </c>
      <c r="B334" s="56">
        <v>15115368</v>
      </c>
      <c r="C334" s="56" t="s">
        <v>1815</v>
      </c>
      <c r="D334" s="56">
        <v>0</v>
      </c>
      <c r="E334" s="56">
        <v>8</v>
      </c>
      <c r="F334" s="56">
        <v>2</v>
      </c>
      <c r="G334" s="56">
        <v>37.9</v>
      </c>
      <c r="H334" s="56">
        <v>4.275</v>
      </c>
      <c r="I334" s="56"/>
      <c r="J334" s="56">
        <v>0.5</v>
      </c>
      <c r="K334" s="56"/>
      <c r="L334" s="56"/>
      <c r="M334" s="56">
        <v>1</v>
      </c>
      <c r="N334" s="56"/>
      <c r="O334" s="56">
        <v>53.675</v>
      </c>
      <c r="P334" s="56">
        <v>325</v>
      </c>
    </row>
    <row r="335" spans="1:16">
      <c r="A335" s="56">
        <v>326</v>
      </c>
      <c r="B335" s="56">
        <v>15112464</v>
      </c>
      <c r="C335" s="56" t="s">
        <v>1816</v>
      </c>
      <c r="D335" s="56">
        <v>0</v>
      </c>
      <c r="E335" s="56">
        <v>8</v>
      </c>
      <c r="F335" s="56">
        <v>2</v>
      </c>
      <c r="G335" s="56">
        <v>38.4</v>
      </c>
      <c r="H335" s="56">
        <v>4.225</v>
      </c>
      <c r="I335" s="56"/>
      <c r="J335" s="56"/>
      <c r="K335" s="56"/>
      <c r="L335" s="56"/>
      <c r="M335" s="56">
        <v>1</v>
      </c>
      <c r="N335" s="56"/>
      <c r="O335" s="56">
        <v>53.625</v>
      </c>
      <c r="P335" s="56">
        <v>326</v>
      </c>
    </row>
    <row r="336" spans="1:16">
      <c r="A336" s="56">
        <v>327</v>
      </c>
      <c r="B336" s="56">
        <v>15112008</v>
      </c>
      <c r="C336" s="56" t="s">
        <v>1817</v>
      </c>
      <c r="D336" s="56">
        <v>1</v>
      </c>
      <c r="E336" s="56">
        <v>8</v>
      </c>
      <c r="F336" s="56">
        <v>2</v>
      </c>
      <c r="G336" s="56">
        <v>38</v>
      </c>
      <c r="H336" s="56">
        <v>3.75</v>
      </c>
      <c r="I336" s="56">
        <v>0.05</v>
      </c>
      <c r="J336" s="56"/>
      <c r="K336" s="56">
        <v>0.8</v>
      </c>
      <c r="L336" s="56"/>
      <c r="M336" s="56"/>
      <c r="N336" s="56"/>
      <c r="O336" s="56">
        <v>53.6</v>
      </c>
      <c r="P336" s="56">
        <v>327</v>
      </c>
    </row>
    <row r="337" spans="1:16">
      <c r="A337" s="56">
        <v>328</v>
      </c>
      <c r="B337" s="56">
        <v>15114891</v>
      </c>
      <c r="C337" s="56" t="s">
        <v>1818</v>
      </c>
      <c r="D337" s="56">
        <v>0</v>
      </c>
      <c r="E337" s="56">
        <v>7</v>
      </c>
      <c r="F337" s="56">
        <v>2</v>
      </c>
      <c r="G337" s="56">
        <v>40</v>
      </c>
      <c r="H337" s="56">
        <v>4.075</v>
      </c>
      <c r="I337" s="56">
        <v>0</v>
      </c>
      <c r="J337" s="56">
        <v>0.5</v>
      </c>
      <c r="K337" s="56"/>
      <c r="L337" s="56"/>
      <c r="M337" s="56"/>
      <c r="N337" s="56"/>
      <c r="O337" s="56">
        <v>53.575</v>
      </c>
      <c r="P337" s="56">
        <v>328</v>
      </c>
    </row>
    <row r="338" spans="1:16">
      <c r="A338" s="56">
        <v>329</v>
      </c>
      <c r="B338" s="55" t="s">
        <v>1819</v>
      </c>
      <c r="C338" s="55" t="s">
        <v>1820</v>
      </c>
      <c r="D338" s="55">
        <v>3</v>
      </c>
      <c r="E338" s="55">
        <v>8</v>
      </c>
      <c r="F338" s="55">
        <v>2</v>
      </c>
      <c r="G338" s="55">
        <v>36.9</v>
      </c>
      <c r="H338" s="55">
        <v>3.675</v>
      </c>
      <c r="I338" s="70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71">
        <f>SUM(D338:N338)</f>
        <v>53.575</v>
      </c>
      <c r="P338" s="56">
        <v>329</v>
      </c>
    </row>
    <row r="339" spans="1:16">
      <c r="A339" s="56">
        <v>330</v>
      </c>
      <c r="B339" s="55" t="s">
        <v>1821</v>
      </c>
      <c r="C339" s="55" t="s">
        <v>1822</v>
      </c>
      <c r="D339" s="55">
        <v>3</v>
      </c>
      <c r="E339" s="55">
        <v>8</v>
      </c>
      <c r="F339" s="55">
        <v>2</v>
      </c>
      <c r="G339" s="55">
        <v>34.3</v>
      </c>
      <c r="H339" s="55">
        <v>3.775</v>
      </c>
      <c r="I339" s="55">
        <v>0</v>
      </c>
      <c r="J339" s="55">
        <v>1</v>
      </c>
      <c r="K339" s="55">
        <v>0</v>
      </c>
      <c r="L339" s="70">
        <v>0</v>
      </c>
      <c r="M339" s="55">
        <v>1.5</v>
      </c>
      <c r="N339" s="55">
        <v>0</v>
      </c>
      <c r="O339" s="71">
        <f>SUM(D339:N339)</f>
        <v>53.575</v>
      </c>
      <c r="P339" s="56">
        <v>330</v>
      </c>
    </row>
    <row r="340" spans="1:16">
      <c r="A340" s="56">
        <v>331</v>
      </c>
      <c r="B340" s="58">
        <v>14111456</v>
      </c>
      <c r="C340" s="100" t="s">
        <v>1823</v>
      </c>
      <c r="D340" s="60"/>
      <c r="E340" s="60">
        <v>8</v>
      </c>
      <c r="F340" s="60">
        <v>2</v>
      </c>
      <c r="G340" s="60">
        <v>38.1</v>
      </c>
      <c r="H340" s="60">
        <v>3.75</v>
      </c>
      <c r="I340" s="60"/>
      <c r="J340" s="60"/>
      <c r="K340" s="60"/>
      <c r="L340" s="60"/>
      <c r="M340" s="60">
        <v>1.7</v>
      </c>
      <c r="N340" s="60"/>
      <c r="O340" s="60">
        <f>SUM(D340:N340)</f>
        <v>53.55</v>
      </c>
      <c r="P340" s="56">
        <v>331</v>
      </c>
    </row>
    <row r="341" ht="14.25" spans="1:16">
      <c r="A341" s="56">
        <v>332</v>
      </c>
      <c r="B341" s="65" t="s">
        <v>1824</v>
      </c>
      <c r="C341" s="51" t="s">
        <v>1825</v>
      </c>
      <c r="D341" s="51">
        <v>3</v>
      </c>
      <c r="E341" s="51">
        <v>8</v>
      </c>
      <c r="F341" s="51">
        <v>2</v>
      </c>
      <c r="G341" s="51">
        <v>36.6</v>
      </c>
      <c r="H341" s="51">
        <v>3.886</v>
      </c>
      <c r="I341" s="51"/>
      <c r="J341" s="51"/>
      <c r="K341" s="51"/>
      <c r="L341" s="51"/>
      <c r="M341" s="51"/>
      <c r="N341" s="51"/>
      <c r="O341" s="51">
        <f>SUM(D341:N341)</f>
        <v>53.486</v>
      </c>
      <c r="P341" s="56">
        <v>332</v>
      </c>
    </row>
    <row r="342" spans="1:16">
      <c r="A342" s="56">
        <v>333</v>
      </c>
      <c r="B342" s="56">
        <v>15112424</v>
      </c>
      <c r="C342" s="56" t="s">
        <v>1826</v>
      </c>
      <c r="D342" s="56">
        <v>0</v>
      </c>
      <c r="E342" s="56">
        <v>8</v>
      </c>
      <c r="F342" s="56">
        <v>2</v>
      </c>
      <c r="G342" s="56">
        <v>38.1</v>
      </c>
      <c r="H342" s="56">
        <v>4.35</v>
      </c>
      <c r="I342" s="56"/>
      <c r="J342" s="56">
        <v>1</v>
      </c>
      <c r="K342" s="56"/>
      <c r="L342" s="56"/>
      <c r="M342" s="56"/>
      <c r="N342" s="56"/>
      <c r="O342" s="56">
        <v>53.45</v>
      </c>
      <c r="P342" s="56">
        <v>333</v>
      </c>
    </row>
    <row r="343" spans="1:16">
      <c r="A343" s="56">
        <v>334</v>
      </c>
      <c r="B343" s="55" t="s">
        <v>1827</v>
      </c>
      <c r="C343" s="55" t="s">
        <v>1828</v>
      </c>
      <c r="D343" s="73">
        <v>3</v>
      </c>
      <c r="E343" s="73">
        <v>8</v>
      </c>
      <c r="F343" s="73">
        <v>2</v>
      </c>
      <c r="G343" s="73">
        <v>36.5</v>
      </c>
      <c r="H343" s="73">
        <v>3.925</v>
      </c>
      <c r="I343" s="73">
        <v>0</v>
      </c>
      <c r="J343" s="74">
        <v>0</v>
      </c>
      <c r="K343" s="70">
        <v>0</v>
      </c>
      <c r="L343" s="70">
        <v>0</v>
      </c>
      <c r="M343" s="70">
        <v>0</v>
      </c>
      <c r="N343" s="70">
        <v>0</v>
      </c>
      <c r="O343" s="75">
        <f>SUM(D343:N343)</f>
        <v>53.425</v>
      </c>
      <c r="P343" s="56">
        <v>334</v>
      </c>
    </row>
    <row r="344" ht="14.25" spans="1:16">
      <c r="A344" s="56">
        <v>335</v>
      </c>
      <c r="B344" s="67">
        <v>15155771</v>
      </c>
      <c r="C344" s="67" t="s">
        <v>1829</v>
      </c>
      <c r="D344" s="67">
        <v>3</v>
      </c>
      <c r="E344" s="67">
        <v>8</v>
      </c>
      <c r="F344" s="67">
        <v>2</v>
      </c>
      <c r="G344" s="103" t="s">
        <v>1830</v>
      </c>
      <c r="H344" s="67">
        <v>3.9</v>
      </c>
      <c r="I344" s="67"/>
      <c r="J344" s="67"/>
      <c r="K344" s="67"/>
      <c r="L344" s="67"/>
      <c r="M344" s="67"/>
      <c r="N344" s="67"/>
      <c r="O344" s="67">
        <v>53.4</v>
      </c>
      <c r="P344" s="56">
        <v>335</v>
      </c>
    </row>
    <row r="345" spans="1:16">
      <c r="A345" s="56">
        <v>336</v>
      </c>
      <c r="B345" s="55" t="s">
        <v>1831</v>
      </c>
      <c r="C345" s="55" t="s">
        <v>1832</v>
      </c>
      <c r="D345" s="55">
        <v>3</v>
      </c>
      <c r="E345" s="55">
        <v>8</v>
      </c>
      <c r="F345" s="55">
        <v>2</v>
      </c>
      <c r="G345" s="55">
        <v>36.3</v>
      </c>
      <c r="H345" s="55">
        <v>4.1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71">
        <f t="shared" ref="O345:O354" si="2">SUM(D345:N345)</f>
        <v>53.4</v>
      </c>
      <c r="P345" s="56">
        <v>336</v>
      </c>
    </row>
    <row r="346" spans="1:16">
      <c r="A346" s="56">
        <v>337</v>
      </c>
      <c r="B346" s="55" t="s">
        <v>1833</v>
      </c>
      <c r="C346" s="55" t="s">
        <v>1834</v>
      </c>
      <c r="D346" s="73">
        <v>3</v>
      </c>
      <c r="E346" s="73">
        <v>8</v>
      </c>
      <c r="F346" s="73">
        <v>2</v>
      </c>
      <c r="G346" s="73">
        <v>35.4</v>
      </c>
      <c r="H346" s="73">
        <v>3.95</v>
      </c>
      <c r="I346" s="73">
        <v>0</v>
      </c>
      <c r="J346" s="74">
        <v>0</v>
      </c>
      <c r="K346" s="70">
        <v>0</v>
      </c>
      <c r="L346" s="70">
        <v>0</v>
      </c>
      <c r="M346" s="70">
        <v>1</v>
      </c>
      <c r="N346" s="70">
        <v>0</v>
      </c>
      <c r="O346" s="75">
        <f t="shared" si="2"/>
        <v>53.35</v>
      </c>
      <c r="P346" s="56">
        <v>337</v>
      </c>
    </row>
    <row r="347" spans="1:16">
      <c r="A347" s="56">
        <v>338</v>
      </c>
      <c r="B347" s="101" t="s">
        <v>1835</v>
      </c>
      <c r="C347" s="102" t="s">
        <v>1836</v>
      </c>
      <c r="D347" s="63">
        <v>3</v>
      </c>
      <c r="E347" s="63">
        <v>8</v>
      </c>
      <c r="F347" s="63">
        <v>2</v>
      </c>
      <c r="G347" s="62">
        <v>36.2</v>
      </c>
      <c r="H347" s="63">
        <v>4.13</v>
      </c>
      <c r="I347" s="63"/>
      <c r="J347" s="63"/>
      <c r="K347" s="63"/>
      <c r="L347" s="63"/>
      <c r="M347" s="63"/>
      <c r="N347" s="63"/>
      <c r="O347" s="63">
        <f t="shared" si="2"/>
        <v>53.33</v>
      </c>
      <c r="P347" s="56">
        <v>338</v>
      </c>
    </row>
    <row r="348" spans="1:16">
      <c r="A348" s="56">
        <v>339</v>
      </c>
      <c r="B348" s="55" t="s">
        <v>1837</v>
      </c>
      <c r="C348" s="55" t="s">
        <v>1838</v>
      </c>
      <c r="D348" s="73">
        <v>3</v>
      </c>
      <c r="E348" s="73">
        <v>8</v>
      </c>
      <c r="F348" s="73">
        <v>2</v>
      </c>
      <c r="G348" s="73">
        <v>33.6</v>
      </c>
      <c r="H348" s="73">
        <v>4.225</v>
      </c>
      <c r="I348" s="73">
        <v>0</v>
      </c>
      <c r="J348" s="74">
        <v>1</v>
      </c>
      <c r="K348" s="70">
        <v>0</v>
      </c>
      <c r="L348" s="70">
        <v>0</v>
      </c>
      <c r="M348" s="70">
        <v>1.5</v>
      </c>
      <c r="N348" s="70">
        <v>0</v>
      </c>
      <c r="O348" s="75">
        <f t="shared" si="2"/>
        <v>53.325</v>
      </c>
      <c r="P348" s="56">
        <v>339</v>
      </c>
    </row>
    <row r="349" spans="1:16">
      <c r="A349" s="56">
        <v>340</v>
      </c>
      <c r="B349" s="55" t="s">
        <v>1839</v>
      </c>
      <c r="C349" s="55" t="s">
        <v>1840</v>
      </c>
      <c r="D349" s="73">
        <v>3</v>
      </c>
      <c r="E349" s="73">
        <v>8</v>
      </c>
      <c r="F349" s="73">
        <v>2</v>
      </c>
      <c r="G349" s="73">
        <v>35.5</v>
      </c>
      <c r="H349" s="73">
        <v>4.125</v>
      </c>
      <c r="I349" s="73">
        <v>0</v>
      </c>
      <c r="J349" s="74">
        <v>0.5</v>
      </c>
      <c r="K349" s="70">
        <v>0</v>
      </c>
      <c r="L349" s="70">
        <v>0</v>
      </c>
      <c r="M349" s="70">
        <v>0.2</v>
      </c>
      <c r="N349" s="70">
        <v>0</v>
      </c>
      <c r="O349" s="75">
        <f t="shared" si="2"/>
        <v>53.325</v>
      </c>
      <c r="P349" s="56">
        <v>340</v>
      </c>
    </row>
    <row r="350" spans="1:16">
      <c r="A350" s="56">
        <v>341</v>
      </c>
      <c r="B350" s="55" t="s">
        <v>1841</v>
      </c>
      <c r="C350" s="55" t="s">
        <v>1842</v>
      </c>
      <c r="D350" s="55">
        <v>2</v>
      </c>
      <c r="E350" s="55">
        <v>8</v>
      </c>
      <c r="F350" s="55">
        <v>2</v>
      </c>
      <c r="G350" s="55">
        <v>36.2</v>
      </c>
      <c r="H350" s="55">
        <v>4.125</v>
      </c>
      <c r="I350" s="55">
        <v>0</v>
      </c>
      <c r="J350" s="55">
        <v>0</v>
      </c>
      <c r="K350" s="55">
        <v>0</v>
      </c>
      <c r="L350" s="55">
        <v>0</v>
      </c>
      <c r="M350" s="55">
        <v>1</v>
      </c>
      <c r="N350" s="55">
        <v>0</v>
      </c>
      <c r="O350" s="71">
        <f t="shared" si="2"/>
        <v>53.325</v>
      </c>
      <c r="P350" s="56">
        <v>341</v>
      </c>
    </row>
    <row r="351" spans="1:16">
      <c r="A351" s="56">
        <v>342</v>
      </c>
      <c r="B351" s="55" t="s">
        <v>1843</v>
      </c>
      <c r="C351" s="55" t="s">
        <v>1844</v>
      </c>
      <c r="D351" s="55">
        <v>3</v>
      </c>
      <c r="E351" s="55">
        <v>8</v>
      </c>
      <c r="F351" s="55">
        <v>2</v>
      </c>
      <c r="G351" s="55">
        <v>36.3</v>
      </c>
      <c r="H351" s="55">
        <v>4.025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71">
        <f t="shared" si="2"/>
        <v>53.325</v>
      </c>
      <c r="P351" s="56">
        <v>342</v>
      </c>
    </row>
    <row r="352" spans="1:16">
      <c r="A352" s="56">
        <v>343</v>
      </c>
      <c r="B352" s="101" t="s">
        <v>1845</v>
      </c>
      <c r="C352" s="102" t="s">
        <v>1846</v>
      </c>
      <c r="D352" s="63">
        <v>3</v>
      </c>
      <c r="E352" s="63">
        <v>8</v>
      </c>
      <c r="F352" s="63">
        <v>2</v>
      </c>
      <c r="G352" s="62">
        <v>35.5</v>
      </c>
      <c r="H352" s="63">
        <v>4.28</v>
      </c>
      <c r="I352" s="63"/>
      <c r="J352" s="63">
        <v>0.5</v>
      </c>
      <c r="K352" s="63"/>
      <c r="L352" s="63"/>
      <c r="M352" s="63"/>
      <c r="N352" s="63"/>
      <c r="O352" s="63">
        <f t="shared" si="2"/>
        <v>53.28</v>
      </c>
      <c r="P352" s="56">
        <v>343</v>
      </c>
    </row>
    <row r="353" spans="1:16">
      <c r="A353" s="56">
        <v>344</v>
      </c>
      <c r="B353" s="55" t="s">
        <v>1847</v>
      </c>
      <c r="C353" s="55" t="s">
        <v>1848</v>
      </c>
      <c r="D353" s="55">
        <v>2</v>
      </c>
      <c r="E353" s="55">
        <v>8</v>
      </c>
      <c r="F353" s="55">
        <v>2</v>
      </c>
      <c r="G353" s="55">
        <v>37.5</v>
      </c>
      <c r="H353" s="55">
        <v>3.5</v>
      </c>
      <c r="I353" s="55">
        <v>0.2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71">
        <f t="shared" si="2"/>
        <v>53.2</v>
      </c>
      <c r="P353" s="56">
        <v>344</v>
      </c>
    </row>
    <row r="354" spans="1:16">
      <c r="A354" s="56">
        <v>345</v>
      </c>
      <c r="B354" s="55" t="s">
        <v>1849</v>
      </c>
      <c r="C354" s="55" t="s">
        <v>1850</v>
      </c>
      <c r="D354" s="55">
        <v>3</v>
      </c>
      <c r="E354" s="55">
        <v>8</v>
      </c>
      <c r="F354" s="55">
        <v>2</v>
      </c>
      <c r="G354" s="55">
        <v>36.5</v>
      </c>
      <c r="H354" s="55">
        <v>3.7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71">
        <f t="shared" si="2"/>
        <v>53.2</v>
      </c>
      <c r="P354" s="56">
        <v>345</v>
      </c>
    </row>
    <row r="355" ht="14.25" spans="1:16">
      <c r="A355" s="56">
        <v>346</v>
      </c>
      <c r="B355" s="66" t="s">
        <v>1851</v>
      </c>
      <c r="C355" s="66" t="s">
        <v>1852</v>
      </c>
      <c r="D355" s="67">
        <v>3</v>
      </c>
      <c r="E355" s="67">
        <v>8</v>
      </c>
      <c r="F355" s="67">
        <v>2</v>
      </c>
      <c r="G355" s="60">
        <v>35.1</v>
      </c>
      <c r="H355" s="67">
        <v>4.575</v>
      </c>
      <c r="I355" s="67"/>
      <c r="J355" s="67"/>
      <c r="K355" s="67"/>
      <c r="L355" s="67"/>
      <c r="M355" s="67">
        <v>0.5</v>
      </c>
      <c r="N355" s="51"/>
      <c r="O355" s="51">
        <f>SUM(D355:M355)</f>
        <v>53.175</v>
      </c>
      <c r="P355" s="56">
        <v>346</v>
      </c>
    </row>
    <row r="356" spans="1:16">
      <c r="A356" s="56">
        <v>347</v>
      </c>
      <c r="B356" s="101" t="s">
        <v>1853</v>
      </c>
      <c r="C356" s="102" t="s">
        <v>1854</v>
      </c>
      <c r="D356" s="63">
        <v>3</v>
      </c>
      <c r="E356" s="63">
        <v>7.5</v>
      </c>
      <c r="F356" s="63">
        <v>2</v>
      </c>
      <c r="G356" s="62">
        <v>36.1</v>
      </c>
      <c r="H356" s="63">
        <v>4.55</v>
      </c>
      <c r="I356" s="63"/>
      <c r="J356" s="63"/>
      <c r="K356" s="63"/>
      <c r="L356" s="63"/>
      <c r="M356" s="63"/>
      <c r="N356" s="63"/>
      <c r="O356" s="63">
        <f t="shared" ref="O356:O363" si="3">SUM(D356:N356)</f>
        <v>53.15</v>
      </c>
      <c r="P356" s="56">
        <v>347</v>
      </c>
    </row>
    <row r="357" ht="14.25" spans="1:16">
      <c r="A357" s="56">
        <v>348</v>
      </c>
      <c r="B357" s="105" t="s">
        <v>1855</v>
      </c>
      <c r="C357" s="105" t="s">
        <v>1856</v>
      </c>
      <c r="D357" s="51">
        <v>3</v>
      </c>
      <c r="E357" s="51">
        <v>8</v>
      </c>
      <c r="F357" s="51">
        <v>2</v>
      </c>
      <c r="G357" s="51">
        <v>37.5</v>
      </c>
      <c r="H357" s="51">
        <v>2.125</v>
      </c>
      <c r="I357" s="51">
        <v>0</v>
      </c>
      <c r="J357" s="51"/>
      <c r="K357" s="51"/>
      <c r="L357" s="51"/>
      <c r="M357" s="51">
        <v>0.5</v>
      </c>
      <c r="N357" s="51"/>
      <c r="O357" s="51">
        <f t="shared" si="3"/>
        <v>53.125</v>
      </c>
      <c r="P357" s="56">
        <v>348</v>
      </c>
    </row>
    <row r="358" spans="1:16">
      <c r="A358" s="56">
        <v>349</v>
      </c>
      <c r="B358" s="55" t="s">
        <v>1857</v>
      </c>
      <c r="C358" s="55" t="s">
        <v>1858</v>
      </c>
      <c r="D358" s="55">
        <v>3</v>
      </c>
      <c r="E358" s="55">
        <v>8</v>
      </c>
      <c r="F358" s="55">
        <v>2</v>
      </c>
      <c r="G358" s="55">
        <v>36</v>
      </c>
      <c r="H358" s="55">
        <v>4.125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71">
        <f t="shared" si="3"/>
        <v>53.125</v>
      </c>
      <c r="P358" s="56">
        <v>349</v>
      </c>
    </row>
    <row r="359" spans="1:16">
      <c r="A359" s="56">
        <v>350</v>
      </c>
      <c r="B359" s="55" t="s">
        <v>1859</v>
      </c>
      <c r="C359" s="55" t="s">
        <v>1860</v>
      </c>
      <c r="D359" s="55">
        <v>3</v>
      </c>
      <c r="E359" s="55">
        <v>8</v>
      </c>
      <c r="F359" s="55">
        <v>2</v>
      </c>
      <c r="G359" s="55">
        <v>34.3</v>
      </c>
      <c r="H359" s="55">
        <v>4.3</v>
      </c>
      <c r="I359" s="55">
        <v>0</v>
      </c>
      <c r="J359" s="55">
        <v>1</v>
      </c>
      <c r="K359" s="55">
        <v>0</v>
      </c>
      <c r="L359" s="55">
        <v>0</v>
      </c>
      <c r="M359" s="55">
        <v>0.5</v>
      </c>
      <c r="N359" s="55">
        <v>0</v>
      </c>
      <c r="O359" s="71">
        <f t="shared" si="3"/>
        <v>53.1</v>
      </c>
      <c r="P359" s="56">
        <v>350</v>
      </c>
    </row>
    <row r="360" spans="1:16">
      <c r="A360" s="56">
        <v>351</v>
      </c>
      <c r="B360" s="60">
        <v>15154959</v>
      </c>
      <c r="C360" s="60" t="s">
        <v>1861</v>
      </c>
      <c r="D360" s="72"/>
      <c r="E360" s="72">
        <v>8</v>
      </c>
      <c r="F360" s="72">
        <v>2</v>
      </c>
      <c r="G360" s="72">
        <v>37.5</v>
      </c>
      <c r="H360" s="72">
        <v>4.025</v>
      </c>
      <c r="I360" s="72"/>
      <c r="J360" s="72"/>
      <c r="K360" s="72"/>
      <c r="L360" s="72"/>
      <c r="M360" s="72">
        <v>1.5</v>
      </c>
      <c r="N360" s="72"/>
      <c r="O360" s="72">
        <f t="shared" si="3"/>
        <v>53.025</v>
      </c>
      <c r="P360" s="56">
        <v>351</v>
      </c>
    </row>
    <row r="361" spans="1:16">
      <c r="A361" s="56">
        <v>352</v>
      </c>
      <c r="B361" s="55" t="s">
        <v>1862</v>
      </c>
      <c r="C361" s="55" t="s">
        <v>1863</v>
      </c>
      <c r="D361" s="55">
        <v>3</v>
      </c>
      <c r="E361" s="55">
        <v>8</v>
      </c>
      <c r="F361" s="55">
        <v>2</v>
      </c>
      <c r="G361" s="55">
        <v>35.4</v>
      </c>
      <c r="H361" s="55">
        <v>4.625</v>
      </c>
      <c r="I361" s="70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71">
        <f t="shared" si="3"/>
        <v>53.025</v>
      </c>
      <c r="P361" s="56">
        <v>352</v>
      </c>
    </row>
    <row r="362" spans="1:16">
      <c r="A362" s="56">
        <v>353</v>
      </c>
      <c r="B362" s="57">
        <v>15154443</v>
      </c>
      <c r="C362" s="57" t="s">
        <v>1864</v>
      </c>
      <c r="D362" s="57">
        <v>1</v>
      </c>
      <c r="E362" s="57">
        <v>8</v>
      </c>
      <c r="F362" s="57">
        <v>2</v>
      </c>
      <c r="G362" s="57">
        <v>39.1</v>
      </c>
      <c r="H362" s="57" t="s">
        <v>1865</v>
      </c>
      <c r="I362" s="57"/>
      <c r="J362" s="57">
        <v>2</v>
      </c>
      <c r="K362" s="57"/>
      <c r="L362" s="57"/>
      <c r="M362" s="57">
        <v>0.9</v>
      </c>
      <c r="N362" s="57"/>
      <c r="O362" s="57">
        <f t="shared" si="3"/>
        <v>53</v>
      </c>
      <c r="P362" s="56">
        <v>353</v>
      </c>
    </row>
    <row r="363" spans="1:16">
      <c r="A363" s="56">
        <v>354</v>
      </c>
      <c r="B363" s="57">
        <v>15111825</v>
      </c>
      <c r="C363" s="57" t="s">
        <v>1866</v>
      </c>
      <c r="D363" s="57"/>
      <c r="E363" s="57">
        <v>8</v>
      </c>
      <c r="F363" s="57">
        <v>2</v>
      </c>
      <c r="G363" s="57">
        <v>38.1</v>
      </c>
      <c r="H363" s="57">
        <v>4.375</v>
      </c>
      <c r="I363" s="57"/>
      <c r="J363" s="57"/>
      <c r="K363" s="57"/>
      <c r="L363" s="57"/>
      <c r="M363" s="57">
        <v>0.5</v>
      </c>
      <c r="N363" s="57"/>
      <c r="O363" s="57">
        <f t="shared" si="3"/>
        <v>52.975</v>
      </c>
      <c r="P363" s="56">
        <v>354</v>
      </c>
    </row>
    <row r="364" ht="14.25" spans="1:16">
      <c r="A364" s="56">
        <v>355</v>
      </c>
      <c r="B364" s="66" t="s">
        <v>1867</v>
      </c>
      <c r="C364" s="66" t="s">
        <v>1868</v>
      </c>
      <c r="D364" s="67">
        <v>3</v>
      </c>
      <c r="E364" s="67">
        <v>8</v>
      </c>
      <c r="F364" s="67">
        <v>2</v>
      </c>
      <c r="G364" s="60">
        <v>36</v>
      </c>
      <c r="H364" s="67">
        <v>3.95</v>
      </c>
      <c r="I364" s="67"/>
      <c r="J364" s="67"/>
      <c r="K364" s="67"/>
      <c r="L364" s="67"/>
      <c r="M364" s="67"/>
      <c r="N364" s="51"/>
      <c r="O364" s="51">
        <f>SUM(D364:M364)</f>
        <v>52.95</v>
      </c>
      <c r="P364" s="56">
        <v>355</v>
      </c>
    </row>
    <row r="365" ht="14.25" spans="1:16">
      <c r="A365" s="56">
        <v>356</v>
      </c>
      <c r="B365" s="105" t="s">
        <v>1869</v>
      </c>
      <c r="C365" s="105" t="s">
        <v>1870</v>
      </c>
      <c r="D365" s="51">
        <v>3</v>
      </c>
      <c r="E365" s="51">
        <v>8</v>
      </c>
      <c r="F365" s="51">
        <v>2</v>
      </c>
      <c r="G365" s="51">
        <v>36.2</v>
      </c>
      <c r="H365" s="51">
        <v>2.05</v>
      </c>
      <c r="I365" s="51">
        <v>0</v>
      </c>
      <c r="J365" s="51">
        <v>0.5</v>
      </c>
      <c r="K365" s="51"/>
      <c r="L365" s="51">
        <v>0.5</v>
      </c>
      <c r="M365" s="51">
        <v>0.7</v>
      </c>
      <c r="N365" s="51"/>
      <c r="O365" s="51">
        <f t="shared" ref="O365:O371" si="4">SUM(D365:N365)</f>
        <v>52.95</v>
      </c>
      <c r="P365" s="56">
        <v>356</v>
      </c>
    </row>
    <row r="366" spans="1:16">
      <c r="A366" s="56">
        <v>357</v>
      </c>
      <c r="B366" s="55" t="s">
        <v>1871</v>
      </c>
      <c r="C366" s="55" t="s">
        <v>1872</v>
      </c>
      <c r="D366" s="55">
        <v>3</v>
      </c>
      <c r="E366" s="55">
        <v>8</v>
      </c>
      <c r="F366" s="55">
        <v>2</v>
      </c>
      <c r="G366" s="55">
        <v>36</v>
      </c>
      <c r="H366" s="55">
        <v>3.95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71">
        <f t="shared" si="4"/>
        <v>52.95</v>
      </c>
      <c r="P366" s="56">
        <v>357</v>
      </c>
    </row>
    <row r="367" spans="1:16">
      <c r="A367" s="56">
        <v>358</v>
      </c>
      <c r="B367" s="57">
        <v>15154206</v>
      </c>
      <c r="C367" s="57" t="s">
        <v>1873</v>
      </c>
      <c r="D367" s="57"/>
      <c r="E367" s="57">
        <v>8</v>
      </c>
      <c r="F367" s="57">
        <v>2</v>
      </c>
      <c r="G367" s="57">
        <v>38.5</v>
      </c>
      <c r="H367" s="57">
        <v>4.3</v>
      </c>
      <c r="I367" s="57"/>
      <c r="J367" s="57"/>
      <c r="K367" s="57"/>
      <c r="L367" s="57"/>
      <c r="M367" s="57"/>
      <c r="N367" s="57"/>
      <c r="O367" s="57">
        <f t="shared" si="4"/>
        <v>52.8</v>
      </c>
      <c r="P367" s="56">
        <v>358</v>
      </c>
    </row>
    <row r="368" ht="14.25" spans="1:16">
      <c r="A368" s="56">
        <v>359</v>
      </c>
      <c r="B368" s="65" t="s">
        <v>1874</v>
      </c>
      <c r="C368" s="51" t="s">
        <v>1875</v>
      </c>
      <c r="D368" s="51">
        <v>3</v>
      </c>
      <c r="E368" s="51">
        <v>8</v>
      </c>
      <c r="F368" s="51">
        <v>2</v>
      </c>
      <c r="G368" s="51">
        <v>35.6</v>
      </c>
      <c r="H368" s="51">
        <v>3.675</v>
      </c>
      <c r="I368" s="51"/>
      <c r="J368" s="51">
        <v>0.5</v>
      </c>
      <c r="K368" s="51"/>
      <c r="L368" s="51"/>
      <c r="M368" s="51"/>
      <c r="N368" s="51"/>
      <c r="O368" s="51">
        <f t="shared" si="4"/>
        <v>52.775</v>
      </c>
      <c r="P368" s="56">
        <v>359</v>
      </c>
    </row>
    <row r="369" spans="1:16">
      <c r="A369" s="56">
        <v>360</v>
      </c>
      <c r="B369" s="58">
        <v>15154402</v>
      </c>
      <c r="C369" s="100" t="s">
        <v>1876</v>
      </c>
      <c r="D369" s="60"/>
      <c r="E369" s="60">
        <v>8</v>
      </c>
      <c r="F369" s="60">
        <v>2</v>
      </c>
      <c r="G369" s="60">
        <v>36.1</v>
      </c>
      <c r="H369" s="60">
        <v>3.95</v>
      </c>
      <c r="I369" s="60"/>
      <c r="J369" s="60"/>
      <c r="K369" s="60"/>
      <c r="L369" s="60">
        <v>0.2</v>
      </c>
      <c r="M369" s="60">
        <v>2.5</v>
      </c>
      <c r="N369" s="60"/>
      <c r="O369" s="60">
        <f t="shared" si="4"/>
        <v>52.75</v>
      </c>
      <c r="P369" s="56">
        <v>360</v>
      </c>
    </row>
    <row r="370" spans="1:16">
      <c r="A370" s="56">
        <v>361</v>
      </c>
      <c r="B370" s="55" t="s">
        <v>1877</v>
      </c>
      <c r="C370" s="55" t="s">
        <v>1878</v>
      </c>
      <c r="D370" s="73">
        <v>3</v>
      </c>
      <c r="E370" s="73">
        <v>8</v>
      </c>
      <c r="F370" s="73">
        <v>2</v>
      </c>
      <c r="G370" s="73">
        <v>35</v>
      </c>
      <c r="H370" s="73">
        <v>4</v>
      </c>
      <c r="I370" s="73">
        <v>0.2</v>
      </c>
      <c r="J370" s="74">
        <v>0.5</v>
      </c>
      <c r="K370" s="70">
        <v>0</v>
      </c>
      <c r="L370" s="70">
        <v>0</v>
      </c>
      <c r="M370" s="70">
        <v>0</v>
      </c>
      <c r="N370" s="70">
        <v>0</v>
      </c>
      <c r="O370" s="75">
        <f t="shared" si="4"/>
        <v>52.7</v>
      </c>
      <c r="P370" s="56">
        <v>361</v>
      </c>
    </row>
    <row r="371" spans="1:16">
      <c r="A371" s="56">
        <v>362</v>
      </c>
      <c r="B371" s="55" t="s">
        <v>1879</v>
      </c>
      <c r="C371" s="55" t="s">
        <v>1880</v>
      </c>
      <c r="D371" s="55">
        <v>3</v>
      </c>
      <c r="E371" s="55">
        <v>8</v>
      </c>
      <c r="F371" s="55">
        <v>2</v>
      </c>
      <c r="G371" s="55">
        <v>33</v>
      </c>
      <c r="H371" s="55">
        <v>4.2</v>
      </c>
      <c r="I371" s="55">
        <v>0</v>
      </c>
      <c r="J371" s="55">
        <v>0</v>
      </c>
      <c r="K371" s="55">
        <v>0</v>
      </c>
      <c r="L371" s="55">
        <v>0</v>
      </c>
      <c r="M371" s="55">
        <v>2.5</v>
      </c>
      <c r="N371" s="55">
        <v>0</v>
      </c>
      <c r="O371" s="71">
        <f t="shared" si="4"/>
        <v>52.7</v>
      </c>
      <c r="P371" s="56">
        <v>362</v>
      </c>
    </row>
    <row r="372" spans="1:16">
      <c r="A372" s="56">
        <v>363</v>
      </c>
      <c r="B372" s="56">
        <v>15112242</v>
      </c>
      <c r="C372" s="56" t="s">
        <v>1881</v>
      </c>
      <c r="D372" s="56">
        <v>0</v>
      </c>
      <c r="E372" s="56">
        <v>8</v>
      </c>
      <c r="F372" s="56">
        <v>2</v>
      </c>
      <c r="G372" s="56">
        <v>37.9</v>
      </c>
      <c r="H372" s="56">
        <v>4.175</v>
      </c>
      <c r="I372" s="56">
        <v>0.1</v>
      </c>
      <c r="J372" s="56">
        <v>0.5</v>
      </c>
      <c r="K372" s="56"/>
      <c r="L372" s="56"/>
      <c r="M372" s="56"/>
      <c r="N372" s="56"/>
      <c r="O372" s="56">
        <v>52.675</v>
      </c>
      <c r="P372" s="56">
        <v>363</v>
      </c>
    </row>
    <row r="373" spans="1:16">
      <c r="A373" s="56">
        <v>364</v>
      </c>
      <c r="B373" s="56">
        <v>15156076</v>
      </c>
      <c r="C373" s="56" t="s">
        <v>1882</v>
      </c>
      <c r="D373" s="56">
        <v>0</v>
      </c>
      <c r="E373" s="56">
        <v>8</v>
      </c>
      <c r="F373" s="56">
        <v>2</v>
      </c>
      <c r="G373" s="56">
        <v>38.9</v>
      </c>
      <c r="H373" s="56">
        <v>3.775</v>
      </c>
      <c r="I373" s="56"/>
      <c r="J373" s="56"/>
      <c r="K373" s="56"/>
      <c r="L373" s="56"/>
      <c r="M373" s="56"/>
      <c r="N373" s="56"/>
      <c r="O373" s="56">
        <v>52.675</v>
      </c>
      <c r="P373" s="56">
        <v>364</v>
      </c>
    </row>
    <row r="374" spans="1:16">
      <c r="A374" s="56">
        <v>365</v>
      </c>
      <c r="B374" s="101" t="s">
        <v>1883</v>
      </c>
      <c r="C374" s="102" t="s">
        <v>1884</v>
      </c>
      <c r="D374" s="63">
        <v>3</v>
      </c>
      <c r="E374" s="63">
        <v>8</v>
      </c>
      <c r="F374" s="63">
        <v>2</v>
      </c>
      <c r="G374" s="62">
        <v>31.3</v>
      </c>
      <c r="H374" s="63">
        <v>4.25</v>
      </c>
      <c r="I374" s="63">
        <v>4</v>
      </c>
      <c r="J374" s="63"/>
      <c r="K374" s="63"/>
      <c r="L374" s="63"/>
      <c r="M374" s="63">
        <v>0.1</v>
      </c>
      <c r="N374" s="63"/>
      <c r="O374" s="63">
        <f>SUM(D374:N374)</f>
        <v>52.65</v>
      </c>
      <c r="P374" s="56">
        <v>365</v>
      </c>
    </row>
    <row r="375" spans="1:16">
      <c r="A375" s="56">
        <v>366</v>
      </c>
      <c r="B375" s="57">
        <v>15112323</v>
      </c>
      <c r="C375" s="57" t="s">
        <v>1885</v>
      </c>
      <c r="D375" s="57"/>
      <c r="E375" s="57">
        <v>8</v>
      </c>
      <c r="F375" s="57">
        <v>2</v>
      </c>
      <c r="G375" s="57">
        <v>36.4</v>
      </c>
      <c r="H375" s="57">
        <v>4.25</v>
      </c>
      <c r="I375" s="57"/>
      <c r="J375" s="57"/>
      <c r="K375" s="57"/>
      <c r="L375" s="57"/>
      <c r="M375" s="57">
        <v>2</v>
      </c>
      <c r="N375" s="57"/>
      <c r="O375" s="57">
        <f>SUM(D375:N375)</f>
        <v>52.65</v>
      </c>
      <c r="P375" s="56">
        <v>366</v>
      </c>
    </row>
    <row r="376" spans="1:16">
      <c r="A376" s="56">
        <v>367</v>
      </c>
      <c r="B376" s="60">
        <v>15111037</v>
      </c>
      <c r="C376" s="60" t="s">
        <v>1886</v>
      </c>
      <c r="D376" s="72"/>
      <c r="E376" s="72">
        <v>8</v>
      </c>
      <c r="F376" s="72">
        <v>2</v>
      </c>
      <c r="G376" s="72">
        <v>38</v>
      </c>
      <c r="H376" s="72">
        <v>3.65</v>
      </c>
      <c r="I376" s="72"/>
      <c r="J376" s="72"/>
      <c r="K376" s="72"/>
      <c r="L376" s="72"/>
      <c r="M376" s="72">
        <v>1</v>
      </c>
      <c r="N376" s="72"/>
      <c r="O376" s="72">
        <f>SUM(D376:N376)</f>
        <v>52.65</v>
      </c>
      <c r="P376" s="56">
        <v>367</v>
      </c>
    </row>
    <row r="377" spans="1:16">
      <c r="A377" s="56">
        <v>368</v>
      </c>
      <c r="B377" s="55" t="s">
        <v>1887</v>
      </c>
      <c r="C377" s="55" t="s">
        <v>1888</v>
      </c>
      <c r="D377" s="55">
        <v>3</v>
      </c>
      <c r="E377" s="55">
        <v>8</v>
      </c>
      <c r="F377" s="55">
        <v>2</v>
      </c>
      <c r="G377" s="55">
        <v>34.9</v>
      </c>
      <c r="H377" s="55">
        <v>3.75</v>
      </c>
      <c r="I377" s="55">
        <v>0</v>
      </c>
      <c r="J377" s="55">
        <v>1</v>
      </c>
      <c r="K377" s="55">
        <v>0</v>
      </c>
      <c r="L377" s="55">
        <v>0</v>
      </c>
      <c r="M377" s="55">
        <v>0</v>
      </c>
      <c r="N377" s="55">
        <v>0</v>
      </c>
      <c r="O377" s="71">
        <f>SUM(D377:N377)</f>
        <v>52.65</v>
      </c>
      <c r="P377" s="56">
        <v>368</v>
      </c>
    </row>
    <row r="378" spans="1:16">
      <c r="A378" s="56">
        <v>369</v>
      </c>
      <c r="B378" s="56">
        <v>15111885</v>
      </c>
      <c r="C378" s="56" t="s">
        <v>1889</v>
      </c>
      <c r="D378" s="56">
        <v>0</v>
      </c>
      <c r="E378" s="56">
        <v>8</v>
      </c>
      <c r="F378" s="56">
        <v>2</v>
      </c>
      <c r="G378" s="56">
        <v>38.1</v>
      </c>
      <c r="H378" s="56">
        <v>4.53</v>
      </c>
      <c r="I378" s="56"/>
      <c r="J378" s="56"/>
      <c r="K378" s="56"/>
      <c r="L378" s="56"/>
      <c r="M378" s="56"/>
      <c r="N378" s="56"/>
      <c r="O378" s="56">
        <v>52.63</v>
      </c>
      <c r="P378" s="56">
        <v>369</v>
      </c>
    </row>
    <row r="379" spans="1:16">
      <c r="A379" s="56">
        <v>370</v>
      </c>
      <c r="B379" s="56">
        <v>15111038</v>
      </c>
      <c r="C379" s="56" t="s">
        <v>1890</v>
      </c>
      <c r="D379" s="56">
        <v>0</v>
      </c>
      <c r="E379" s="56">
        <v>8</v>
      </c>
      <c r="F379" s="56">
        <v>2</v>
      </c>
      <c r="G379" s="56">
        <v>38.4</v>
      </c>
      <c r="H379" s="56">
        <v>3.725</v>
      </c>
      <c r="I379" s="56"/>
      <c r="J379" s="56">
        <v>0.5</v>
      </c>
      <c r="K379" s="56"/>
      <c r="L379" s="56"/>
      <c r="M379" s="56"/>
      <c r="N379" s="56"/>
      <c r="O379" s="56">
        <v>52.625</v>
      </c>
      <c r="P379" s="56">
        <v>370</v>
      </c>
    </row>
    <row r="380" ht="14.25" spans="1:16">
      <c r="A380" s="56">
        <v>371</v>
      </c>
      <c r="B380" s="67">
        <v>15152554</v>
      </c>
      <c r="C380" s="67" t="s">
        <v>1891</v>
      </c>
      <c r="D380" s="67">
        <v>3</v>
      </c>
      <c r="E380" s="67">
        <v>8</v>
      </c>
      <c r="F380" s="67">
        <v>2</v>
      </c>
      <c r="G380" s="103" t="s">
        <v>1892</v>
      </c>
      <c r="H380" s="67">
        <v>3.82</v>
      </c>
      <c r="I380" s="67"/>
      <c r="J380" s="67"/>
      <c r="K380" s="67"/>
      <c r="L380" s="67"/>
      <c r="M380" s="67"/>
      <c r="N380" s="67"/>
      <c r="O380" s="67">
        <v>52.62</v>
      </c>
      <c r="P380" s="56">
        <v>371</v>
      </c>
    </row>
    <row r="381" spans="1:16">
      <c r="A381" s="56">
        <v>372</v>
      </c>
      <c r="B381" s="55" t="s">
        <v>1893</v>
      </c>
      <c r="C381" s="55" t="s">
        <v>1894</v>
      </c>
      <c r="D381" s="55">
        <v>3</v>
      </c>
      <c r="E381" s="55">
        <v>8</v>
      </c>
      <c r="F381" s="55">
        <v>2</v>
      </c>
      <c r="G381" s="55">
        <v>34.5</v>
      </c>
      <c r="H381" s="55">
        <v>4.1</v>
      </c>
      <c r="I381" s="55">
        <v>0</v>
      </c>
      <c r="J381" s="55">
        <v>1</v>
      </c>
      <c r="K381" s="55">
        <v>0</v>
      </c>
      <c r="L381" s="55">
        <v>0</v>
      </c>
      <c r="M381" s="55">
        <v>0</v>
      </c>
      <c r="N381" s="55">
        <v>0</v>
      </c>
      <c r="O381" s="71">
        <f>SUM(D381:N381)</f>
        <v>52.6</v>
      </c>
      <c r="P381" s="56">
        <v>372</v>
      </c>
    </row>
    <row r="382" spans="1:16">
      <c r="A382" s="56">
        <v>373</v>
      </c>
      <c r="B382" s="55" t="s">
        <v>1895</v>
      </c>
      <c r="C382" s="55" t="s">
        <v>1896</v>
      </c>
      <c r="D382" s="55">
        <v>3</v>
      </c>
      <c r="E382" s="55">
        <v>8</v>
      </c>
      <c r="F382" s="55">
        <v>2</v>
      </c>
      <c r="G382" s="55">
        <v>35.2</v>
      </c>
      <c r="H382" s="55">
        <v>3.875</v>
      </c>
      <c r="I382" s="55">
        <v>0</v>
      </c>
      <c r="J382" s="55">
        <v>0</v>
      </c>
      <c r="K382" s="55">
        <v>0</v>
      </c>
      <c r="L382" s="55">
        <v>0</v>
      </c>
      <c r="M382" s="55">
        <v>0.5</v>
      </c>
      <c r="N382" s="55">
        <v>0</v>
      </c>
      <c r="O382" s="71">
        <f>SUM(D382:N382)</f>
        <v>52.575</v>
      </c>
      <c r="P382" s="56">
        <v>373</v>
      </c>
    </row>
    <row r="383" spans="1:16">
      <c r="A383" s="56">
        <v>374</v>
      </c>
      <c r="B383" s="60">
        <v>15155002</v>
      </c>
      <c r="C383" s="60" t="s">
        <v>1897</v>
      </c>
      <c r="D383" s="72"/>
      <c r="E383" s="72">
        <v>8</v>
      </c>
      <c r="F383" s="72">
        <v>2</v>
      </c>
      <c r="G383" s="72">
        <v>35.8</v>
      </c>
      <c r="H383" s="72">
        <v>4.275</v>
      </c>
      <c r="I383" s="72"/>
      <c r="J383" s="72"/>
      <c r="K383" s="72"/>
      <c r="L383" s="72"/>
      <c r="M383" s="72">
        <v>2.5</v>
      </c>
      <c r="N383" s="72"/>
      <c r="O383" s="72">
        <f>SUM(D383:N383)</f>
        <v>52.575</v>
      </c>
      <c r="P383" s="56">
        <v>374</v>
      </c>
    </row>
    <row r="384" ht="14.25" spans="1:16">
      <c r="A384" s="56">
        <v>375</v>
      </c>
      <c r="B384" s="51">
        <v>15154093</v>
      </c>
      <c r="C384" s="51" t="s">
        <v>1898</v>
      </c>
      <c r="D384" s="51">
        <v>3</v>
      </c>
      <c r="E384" s="51">
        <v>8</v>
      </c>
      <c r="F384" s="51">
        <v>2</v>
      </c>
      <c r="G384" s="51">
        <v>35.4</v>
      </c>
      <c r="H384" s="51">
        <v>4.1</v>
      </c>
      <c r="I384" s="51"/>
      <c r="J384" s="51"/>
      <c r="K384" s="51"/>
      <c r="L384" s="51"/>
      <c r="M384" s="51"/>
      <c r="N384" s="51"/>
      <c r="O384" s="51">
        <f>SUM(D384:M384)</f>
        <v>52.5</v>
      </c>
      <c r="P384" s="56">
        <v>375</v>
      </c>
    </row>
    <row r="385" spans="1:16">
      <c r="A385" s="56">
        <v>376</v>
      </c>
      <c r="B385" s="56">
        <v>15112332</v>
      </c>
      <c r="C385" s="56" t="s">
        <v>1899</v>
      </c>
      <c r="D385" s="56">
        <v>0</v>
      </c>
      <c r="E385" s="56">
        <v>8</v>
      </c>
      <c r="F385" s="56">
        <v>2</v>
      </c>
      <c r="G385" s="56">
        <v>37.4</v>
      </c>
      <c r="H385" s="56">
        <v>4.6</v>
      </c>
      <c r="I385" s="56"/>
      <c r="J385" s="56"/>
      <c r="K385" s="56"/>
      <c r="L385" s="56"/>
      <c r="M385" s="56">
        <v>0.5</v>
      </c>
      <c r="N385" s="56"/>
      <c r="O385" s="56">
        <v>52.5</v>
      </c>
      <c r="P385" s="56">
        <v>376</v>
      </c>
    </row>
    <row r="386" spans="1:16">
      <c r="A386" s="56">
        <v>377</v>
      </c>
      <c r="B386" s="60">
        <v>15112751</v>
      </c>
      <c r="C386" s="60" t="s">
        <v>1900</v>
      </c>
      <c r="D386" s="72"/>
      <c r="E386" s="72">
        <v>8</v>
      </c>
      <c r="F386" s="72">
        <v>2</v>
      </c>
      <c r="G386" s="72">
        <v>38</v>
      </c>
      <c r="H386" s="72">
        <v>3.775</v>
      </c>
      <c r="I386" s="72"/>
      <c r="J386" s="72">
        <v>0.5</v>
      </c>
      <c r="K386" s="72"/>
      <c r="L386" s="72"/>
      <c r="M386" s="72">
        <v>0.2</v>
      </c>
      <c r="N386" s="72"/>
      <c r="O386" s="72">
        <f>SUM(D386:N386)</f>
        <v>52.475</v>
      </c>
      <c r="P386" s="56">
        <v>377</v>
      </c>
    </row>
    <row r="387" spans="1:16">
      <c r="A387" s="56">
        <v>378</v>
      </c>
      <c r="B387" s="55" t="s">
        <v>1901</v>
      </c>
      <c r="C387" s="55" t="s">
        <v>1902</v>
      </c>
      <c r="D387" s="73">
        <v>3</v>
      </c>
      <c r="E387" s="73">
        <v>8</v>
      </c>
      <c r="F387" s="73">
        <v>2</v>
      </c>
      <c r="G387" s="73">
        <v>35.2</v>
      </c>
      <c r="H387" s="73">
        <v>4</v>
      </c>
      <c r="I387" s="73">
        <v>0.2</v>
      </c>
      <c r="J387" s="74">
        <v>0</v>
      </c>
      <c r="K387" s="70">
        <v>0</v>
      </c>
      <c r="L387" s="70">
        <v>0</v>
      </c>
      <c r="M387" s="70">
        <v>0</v>
      </c>
      <c r="N387" s="70">
        <v>0</v>
      </c>
      <c r="O387" s="75">
        <f>SUM(D387:N387)</f>
        <v>52.4</v>
      </c>
      <c r="P387" s="56">
        <v>378</v>
      </c>
    </row>
    <row r="388" ht="14.25" spans="1:16">
      <c r="A388" s="56">
        <v>379</v>
      </c>
      <c r="B388" s="105" t="s">
        <v>1903</v>
      </c>
      <c r="C388" s="105" t="s">
        <v>1904</v>
      </c>
      <c r="D388" s="51">
        <v>3</v>
      </c>
      <c r="E388" s="51">
        <v>8</v>
      </c>
      <c r="F388" s="51">
        <v>2</v>
      </c>
      <c r="G388" s="51">
        <v>34.7</v>
      </c>
      <c r="H388" s="51">
        <v>2.175</v>
      </c>
      <c r="I388" s="51">
        <v>0</v>
      </c>
      <c r="J388" s="51">
        <v>0.5</v>
      </c>
      <c r="K388" s="51"/>
      <c r="L388" s="51">
        <v>0.5</v>
      </c>
      <c r="M388" s="51">
        <v>1.5</v>
      </c>
      <c r="N388" s="51"/>
      <c r="O388" s="51">
        <f>SUM(D388:N388)</f>
        <v>52.375</v>
      </c>
      <c r="P388" s="56">
        <v>379</v>
      </c>
    </row>
    <row r="389" spans="1:16">
      <c r="A389" s="56">
        <v>380</v>
      </c>
      <c r="B389" s="55" t="s">
        <v>1905</v>
      </c>
      <c r="C389" s="55" t="s">
        <v>1906</v>
      </c>
      <c r="D389" s="55">
        <v>3</v>
      </c>
      <c r="E389" s="55">
        <v>8</v>
      </c>
      <c r="F389" s="55">
        <v>2</v>
      </c>
      <c r="G389" s="55">
        <v>35.6</v>
      </c>
      <c r="H389" s="55">
        <v>3.75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71">
        <f>SUM(D389:N389)</f>
        <v>52.35</v>
      </c>
      <c r="P389" s="56">
        <v>380</v>
      </c>
    </row>
    <row r="390" spans="1:16">
      <c r="A390" s="56">
        <v>381</v>
      </c>
      <c r="B390" s="56">
        <v>15153212</v>
      </c>
      <c r="C390" s="56" t="s">
        <v>1907</v>
      </c>
      <c r="D390" s="56">
        <v>0</v>
      </c>
      <c r="E390" s="56">
        <v>8</v>
      </c>
      <c r="F390" s="56">
        <v>2</v>
      </c>
      <c r="G390" s="56">
        <v>37.7</v>
      </c>
      <c r="H390" s="56">
        <v>4.125</v>
      </c>
      <c r="I390" s="56"/>
      <c r="J390" s="56"/>
      <c r="K390" s="56"/>
      <c r="L390" s="56"/>
      <c r="M390" s="56">
        <v>0.5</v>
      </c>
      <c r="N390" s="56"/>
      <c r="O390" s="56">
        <v>52.325</v>
      </c>
      <c r="P390" s="56">
        <v>381</v>
      </c>
    </row>
    <row r="391" spans="1:16">
      <c r="A391" s="56">
        <v>382</v>
      </c>
      <c r="B391" s="56">
        <v>15111334</v>
      </c>
      <c r="C391" s="56" t="s">
        <v>1908</v>
      </c>
      <c r="D391" s="56">
        <v>0</v>
      </c>
      <c r="E391" s="56">
        <v>8</v>
      </c>
      <c r="F391" s="56">
        <v>2</v>
      </c>
      <c r="G391" s="56">
        <v>38.4</v>
      </c>
      <c r="H391" s="56">
        <v>3.9</v>
      </c>
      <c r="I391" s="56"/>
      <c r="J391" s="56"/>
      <c r="K391" s="56"/>
      <c r="L391" s="56"/>
      <c r="M391" s="56"/>
      <c r="N391" s="56"/>
      <c r="O391" s="56">
        <v>52.3</v>
      </c>
      <c r="P391" s="56">
        <v>382</v>
      </c>
    </row>
    <row r="392" ht="14.25" spans="1:16">
      <c r="A392" s="56">
        <v>383</v>
      </c>
      <c r="B392" s="65" t="s">
        <v>1909</v>
      </c>
      <c r="C392" s="51" t="s">
        <v>1910</v>
      </c>
      <c r="D392" s="51">
        <v>3</v>
      </c>
      <c r="E392" s="51">
        <v>8</v>
      </c>
      <c r="F392" s="51">
        <v>2</v>
      </c>
      <c r="G392" s="51">
        <v>37.1</v>
      </c>
      <c r="H392" s="51">
        <v>2.038</v>
      </c>
      <c r="I392" s="51"/>
      <c r="J392" s="51"/>
      <c r="K392" s="51"/>
      <c r="L392" s="51"/>
      <c r="M392" s="51"/>
      <c r="N392" s="51"/>
      <c r="O392" s="51">
        <f>SUM(D392:N392)</f>
        <v>52.138</v>
      </c>
      <c r="P392" s="56">
        <v>383</v>
      </c>
    </row>
    <row r="393" spans="1:16">
      <c r="A393" s="56">
        <v>384</v>
      </c>
      <c r="B393" s="58">
        <v>15112494</v>
      </c>
      <c r="C393" s="100" t="s">
        <v>1911</v>
      </c>
      <c r="D393" s="60"/>
      <c r="E393" s="60">
        <v>8</v>
      </c>
      <c r="F393" s="60">
        <v>2</v>
      </c>
      <c r="G393" s="60">
        <v>36.9</v>
      </c>
      <c r="H393" s="60">
        <v>3.7</v>
      </c>
      <c r="I393" s="60"/>
      <c r="J393" s="60"/>
      <c r="K393" s="60"/>
      <c r="L393" s="60"/>
      <c r="M393" s="60">
        <v>1.5</v>
      </c>
      <c r="N393" s="60"/>
      <c r="O393" s="60">
        <f>SUM(D393:N393)</f>
        <v>52.1</v>
      </c>
      <c r="P393" s="56">
        <v>384</v>
      </c>
    </row>
    <row r="394" spans="1:16">
      <c r="A394" s="56">
        <v>385</v>
      </c>
      <c r="B394" s="56">
        <v>15115389</v>
      </c>
      <c r="C394" s="56" t="s">
        <v>1912</v>
      </c>
      <c r="D394" s="56">
        <v>0</v>
      </c>
      <c r="E394" s="56">
        <v>8</v>
      </c>
      <c r="F394" s="56">
        <v>2</v>
      </c>
      <c r="G394" s="56">
        <v>37.9</v>
      </c>
      <c r="H394" s="56">
        <v>4.2</v>
      </c>
      <c r="I394" s="56"/>
      <c r="J394" s="56"/>
      <c r="K394" s="56"/>
      <c r="L394" s="56"/>
      <c r="M394" s="56"/>
      <c r="N394" s="56"/>
      <c r="O394" s="56">
        <v>52.1</v>
      </c>
      <c r="P394" s="56">
        <v>385</v>
      </c>
    </row>
    <row r="395" spans="1:16">
      <c r="A395" s="56">
        <v>386</v>
      </c>
      <c r="B395" s="55" t="s">
        <v>1913</v>
      </c>
      <c r="C395" s="55" t="s">
        <v>1914</v>
      </c>
      <c r="D395" s="55">
        <v>3</v>
      </c>
      <c r="E395" s="55">
        <v>8</v>
      </c>
      <c r="F395" s="55">
        <v>2</v>
      </c>
      <c r="G395" s="55">
        <v>34.5</v>
      </c>
      <c r="H395" s="55">
        <v>4.1</v>
      </c>
      <c r="I395" s="55">
        <v>0</v>
      </c>
      <c r="J395" s="55">
        <v>0</v>
      </c>
      <c r="K395" s="55">
        <v>0</v>
      </c>
      <c r="L395" s="70">
        <v>0</v>
      </c>
      <c r="M395" s="55">
        <v>0.5</v>
      </c>
      <c r="N395" s="55">
        <v>0</v>
      </c>
      <c r="O395" s="71">
        <f t="shared" ref="O395:O401" si="5">SUM(D395:N395)</f>
        <v>52.1</v>
      </c>
      <c r="P395" s="56">
        <v>386</v>
      </c>
    </row>
    <row r="396" spans="1:16">
      <c r="A396" s="56">
        <v>387</v>
      </c>
      <c r="B396" s="55" t="s">
        <v>1915</v>
      </c>
      <c r="C396" s="55" t="s">
        <v>1916</v>
      </c>
      <c r="D396" s="55">
        <v>3</v>
      </c>
      <c r="E396" s="55">
        <v>8</v>
      </c>
      <c r="F396" s="55">
        <v>2</v>
      </c>
      <c r="G396" s="55">
        <v>34.4</v>
      </c>
      <c r="H396" s="55">
        <v>3.7</v>
      </c>
      <c r="I396" s="55">
        <v>0</v>
      </c>
      <c r="J396" s="55">
        <v>0</v>
      </c>
      <c r="K396" s="55">
        <v>1</v>
      </c>
      <c r="L396" s="55">
        <v>0</v>
      </c>
      <c r="M396" s="55">
        <v>0</v>
      </c>
      <c r="N396" s="55">
        <v>0</v>
      </c>
      <c r="O396" s="71">
        <f t="shared" si="5"/>
        <v>52.1</v>
      </c>
      <c r="P396" s="56">
        <v>387</v>
      </c>
    </row>
    <row r="397" spans="1:16">
      <c r="A397" s="56">
        <v>388</v>
      </c>
      <c r="B397" s="60">
        <v>15156356</v>
      </c>
      <c r="C397" s="60" t="s">
        <v>1917</v>
      </c>
      <c r="D397" s="72"/>
      <c r="E397" s="72">
        <v>8</v>
      </c>
      <c r="F397" s="72">
        <v>2</v>
      </c>
      <c r="G397" s="72">
        <v>36.6</v>
      </c>
      <c r="H397" s="72">
        <v>3.95</v>
      </c>
      <c r="I397" s="72"/>
      <c r="J397" s="72"/>
      <c r="K397" s="72"/>
      <c r="L397" s="72"/>
      <c r="M397" s="72">
        <v>1.5</v>
      </c>
      <c r="N397" s="72"/>
      <c r="O397" s="72">
        <f t="shared" si="5"/>
        <v>52.05</v>
      </c>
      <c r="P397" s="56">
        <v>388</v>
      </c>
    </row>
    <row r="398" spans="1:16">
      <c r="A398" s="56">
        <v>389</v>
      </c>
      <c r="B398" s="55" t="s">
        <v>1918</v>
      </c>
      <c r="C398" s="55" t="s">
        <v>1919</v>
      </c>
      <c r="D398" s="55">
        <v>2</v>
      </c>
      <c r="E398" s="55">
        <v>8</v>
      </c>
      <c r="F398" s="55">
        <v>2</v>
      </c>
      <c r="G398" s="55">
        <v>35.8</v>
      </c>
      <c r="H398" s="55">
        <v>4.25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71">
        <f t="shared" si="5"/>
        <v>52.05</v>
      </c>
      <c r="P398" s="56">
        <v>389</v>
      </c>
    </row>
    <row r="399" spans="1:16">
      <c r="A399" s="56">
        <v>390</v>
      </c>
      <c r="B399" s="55" t="s">
        <v>1920</v>
      </c>
      <c r="C399" s="55" t="s">
        <v>1921</v>
      </c>
      <c r="D399" s="55">
        <v>3</v>
      </c>
      <c r="E399" s="55">
        <v>8</v>
      </c>
      <c r="F399" s="55">
        <v>2</v>
      </c>
      <c r="G399" s="55">
        <v>35.3</v>
      </c>
      <c r="H399" s="55">
        <v>3.75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71">
        <f t="shared" si="5"/>
        <v>52.05</v>
      </c>
      <c r="P399" s="56">
        <v>390</v>
      </c>
    </row>
    <row r="400" spans="1:16">
      <c r="A400" s="56">
        <v>391</v>
      </c>
      <c r="B400" s="58">
        <v>15112901</v>
      </c>
      <c r="C400" s="100" t="s">
        <v>1922</v>
      </c>
      <c r="D400" s="60"/>
      <c r="E400" s="60">
        <v>8</v>
      </c>
      <c r="F400" s="60">
        <v>2</v>
      </c>
      <c r="G400" s="60">
        <v>36.1</v>
      </c>
      <c r="H400" s="60">
        <v>3.925</v>
      </c>
      <c r="I400" s="60"/>
      <c r="J400" s="60"/>
      <c r="K400" s="60"/>
      <c r="L400" s="60"/>
      <c r="M400" s="60">
        <v>2</v>
      </c>
      <c r="N400" s="60"/>
      <c r="O400" s="60">
        <f t="shared" si="5"/>
        <v>52.025</v>
      </c>
      <c r="P400" s="56">
        <v>391</v>
      </c>
    </row>
    <row r="401" spans="1:16">
      <c r="A401" s="56">
        <v>392</v>
      </c>
      <c r="B401" s="55" t="s">
        <v>1923</v>
      </c>
      <c r="C401" s="55" t="s">
        <v>1924</v>
      </c>
      <c r="D401" s="73">
        <v>3</v>
      </c>
      <c r="E401" s="73">
        <v>8</v>
      </c>
      <c r="F401" s="73">
        <v>2</v>
      </c>
      <c r="G401" s="73">
        <v>32.6</v>
      </c>
      <c r="H401" s="73">
        <v>4.225</v>
      </c>
      <c r="I401" s="73">
        <v>0</v>
      </c>
      <c r="J401" s="74">
        <v>2</v>
      </c>
      <c r="K401" s="70">
        <v>0</v>
      </c>
      <c r="L401" s="70">
        <v>0</v>
      </c>
      <c r="M401" s="70">
        <v>0.2</v>
      </c>
      <c r="N401" s="70">
        <v>0</v>
      </c>
      <c r="O401" s="75">
        <f t="shared" si="5"/>
        <v>52.025</v>
      </c>
      <c r="P401" s="56">
        <v>392</v>
      </c>
    </row>
    <row r="402" spans="1:16">
      <c r="A402" s="56">
        <v>393</v>
      </c>
      <c r="B402" s="56">
        <v>15112158</v>
      </c>
      <c r="C402" s="56" t="s">
        <v>1925</v>
      </c>
      <c r="D402" s="56">
        <v>1</v>
      </c>
      <c r="E402" s="56">
        <v>8</v>
      </c>
      <c r="F402" s="56">
        <v>2</v>
      </c>
      <c r="G402" s="56">
        <v>36.1</v>
      </c>
      <c r="H402" s="56">
        <v>3.9</v>
      </c>
      <c r="I402" s="56"/>
      <c r="J402" s="56">
        <v>1</v>
      </c>
      <c r="K402" s="56"/>
      <c r="L402" s="56"/>
      <c r="M402" s="56"/>
      <c r="N402" s="56"/>
      <c r="O402" s="56">
        <v>52</v>
      </c>
      <c r="P402" s="56">
        <v>393</v>
      </c>
    </row>
    <row r="403" ht="14.25" spans="1:16">
      <c r="A403" s="56">
        <v>394</v>
      </c>
      <c r="B403" s="67">
        <v>15110971</v>
      </c>
      <c r="C403" s="67" t="s">
        <v>1926</v>
      </c>
      <c r="D403" s="67">
        <v>3</v>
      </c>
      <c r="E403" s="67">
        <v>8</v>
      </c>
      <c r="F403" s="67">
        <v>2</v>
      </c>
      <c r="G403" s="103" t="s">
        <v>1927</v>
      </c>
      <c r="H403" s="67">
        <v>3.98</v>
      </c>
      <c r="I403" s="67"/>
      <c r="J403" s="67">
        <v>1</v>
      </c>
      <c r="K403" s="67"/>
      <c r="L403" s="67"/>
      <c r="M403" s="67"/>
      <c r="N403" s="67"/>
      <c r="O403" s="67">
        <v>51.99</v>
      </c>
      <c r="P403" s="56">
        <v>394</v>
      </c>
    </row>
    <row r="404" spans="1:16">
      <c r="A404" s="56">
        <v>395</v>
      </c>
      <c r="B404" s="56">
        <v>15112138</v>
      </c>
      <c r="C404" s="56" t="s">
        <v>1928</v>
      </c>
      <c r="D404" s="56">
        <v>0</v>
      </c>
      <c r="E404" s="56">
        <v>8</v>
      </c>
      <c r="F404" s="56">
        <v>2</v>
      </c>
      <c r="G404" s="56">
        <v>37.5</v>
      </c>
      <c r="H404" s="56">
        <v>3.98</v>
      </c>
      <c r="I404" s="56"/>
      <c r="J404" s="56"/>
      <c r="K404" s="56"/>
      <c r="L404" s="56"/>
      <c r="M404" s="56">
        <v>0.5</v>
      </c>
      <c r="N404" s="56"/>
      <c r="O404" s="56">
        <v>51.98</v>
      </c>
      <c r="P404" s="56">
        <v>395</v>
      </c>
    </row>
    <row r="405" spans="1:16">
      <c r="A405" s="56">
        <v>396</v>
      </c>
      <c r="B405" s="56">
        <v>15111010</v>
      </c>
      <c r="C405" s="56" t="s">
        <v>1929</v>
      </c>
      <c r="D405" s="56">
        <v>0</v>
      </c>
      <c r="E405" s="56">
        <v>8</v>
      </c>
      <c r="F405" s="56">
        <v>2</v>
      </c>
      <c r="G405" s="56">
        <v>35.7</v>
      </c>
      <c r="H405" s="56">
        <v>4.275</v>
      </c>
      <c r="I405" s="56">
        <v>0</v>
      </c>
      <c r="J405" s="56">
        <v>1</v>
      </c>
      <c r="K405" s="56"/>
      <c r="L405" s="56">
        <v>0.5</v>
      </c>
      <c r="M405" s="56">
        <v>0.5</v>
      </c>
      <c r="N405" s="56"/>
      <c r="O405" s="56">
        <v>51.975</v>
      </c>
      <c r="P405" s="56">
        <v>396</v>
      </c>
    </row>
    <row r="406" spans="1:16">
      <c r="A406" s="56">
        <v>397</v>
      </c>
      <c r="B406" s="55" t="s">
        <v>1930</v>
      </c>
      <c r="C406" s="55" t="s">
        <v>1931</v>
      </c>
      <c r="D406" s="55">
        <v>3</v>
      </c>
      <c r="E406" s="55">
        <v>8</v>
      </c>
      <c r="F406" s="55">
        <v>2</v>
      </c>
      <c r="G406" s="55">
        <v>34.7</v>
      </c>
      <c r="H406" s="55">
        <v>4.275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71">
        <f>SUM(D406:N406)</f>
        <v>51.975</v>
      </c>
      <c r="P406" s="56">
        <v>397</v>
      </c>
    </row>
    <row r="407" spans="1:16">
      <c r="A407" s="56">
        <v>398</v>
      </c>
      <c r="B407" s="55" t="s">
        <v>1932</v>
      </c>
      <c r="C407" s="55" t="s">
        <v>852</v>
      </c>
      <c r="D407" s="55">
        <v>3</v>
      </c>
      <c r="E407" s="55">
        <v>8</v>
      </c>
      <c r="F407" s="55">
        <v>2</v>
      </c>
      <c r="G407" s="55">
        <v>34.6</v>
      </c>
      <c r="H407" s="55">
        <v>4.3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71">
        <f>SUM(D407:N407)</f>
        <v>51.9</v>
      </c>
      <c r="P407" s="56">
        <v>398</v>
      </c>
    </row>
    <row r="408" spans="1:16">
      <c r="A408" s="56">
        <v>399</v>
      </c>
      <c r="B408" s="55" t="s">
        <v>1933</v>
      </c>
      <c r="C408" s="55" t="s">
        <v>1934</v>
      </c>
      <c r="D408" s="55">
        <v>3</v>
      </c>
      <c r="E408" s="55">
        <v>8</v>
      </c>
      <c r="F408" s="55">
        <v>2</v>
      </c>
      <c r="G408" s="55">
        <v>31.6</v>
      </c>
      <c r="H408" s="55">
        <v>4.25</v>
      </c>
      <c r="I408" s="55">
        <v>0</v>
      </c>
      <c r="J408" s="55">
        <v>1</v>
      </c>
      <c r="K408" s="55">
        <v>0</v>
      </c>
      <c r="L408" s="55">
        <v>0</v>
      </c>
      <c r="M408" s="55">
        <v>2</v>
      </c>
      <c r="N408" s="55">
        <v>0</v>
      </c>
      <c r="O408" s="71">
        <f>SUM(D408:N408)</f>
        <v>51.85</v>
      </c>
      <c r="P408" s="56">
        <v>399</v>
      </c>
    </row>
    <row r="409" spans="1:16">
      <c r="A409" s="56">
        <v>400</v>
      </c>
      <c r="B409" s="57">
        <v>15112484</v>
      </c>
      <c r="C409" s="57" t="s">
        <v>1935</v>
      </c>
      <c r="D409" s="57"/>
      <c r="E409" s="57">
        <v>8</v>
      </c>
      <c r="F409" s="57">
        <v>2</v>
      </c>
      <c r="G409" s="57">
        <v>37.2</v>
      </c>
      <c r="H409" s="57">
        <v>4.125</v>
      </c>
      <c r="I409" s="57"/>
      <c r="J409" s="57"/>
      <c r="K409" s="57"/>
      <c r="L409" s="57"/>
      <c r="M409" s="57">
        <v>1.5</v>
      </c>
      <c r="N409" s="57">
        <v>-1</v>
      </c>
      <c r="O409" s="57">
        <f>SUM(D409:N409)</f>
        <v>51.825</v>
      </c>
      <c r="P409" s="56">
        <v>400</v>
      </c>
    </row>
    <row r="410" ht="14.25" spans="1:16">
      <c r="A410" s="56">
        <v>401</v>
      </c>
      <c r="B410" s="51">
        <v>15112549</v>
      </c>
      <c r="C410" s="51" t="s">
        <v>1936</v>
      </c>
      <c r="D410" s="51">
        <v>3</v>
      </c>
      <c r="E410" s="51">
        <v>8</v>
      </c>
      <c r="F410" s="51">
        <v>2</v>
      </c>
      <c r="G410" s="51">
        <v>34.8</v>
      </c>
      <c r="H410" s="51">
        <v>4</v>
      </c>
      <c r="I410" s="51"/>
      <c r="J410" s="51"/>
      <c r="K410" s="51"/>
      <c r="L410" s="51"/>
      <c r="M410" s="51"/>
      <c r="N410" s="51"/>
      <c r="O410" s="51">
        <f>SUM(D410:M410)</f>
        <v>51.8</v>
      </c>
      <c r="P410" s="56">
        <v>401</v>
      </c>
    </row>
    <row r="411" spans="1:16">
      <c r="A411" s="56">
        <v>402</v>
      </c>
      <c r="B411" s="55" t="s">
        <v>1937</v>
      </c>
      <c r="C411" s="55" t="s">
        <v>1938</v>
      </c>
      <c r="D411" s="55">
        <v>3</v>
      </c>
      <c r="E411" s="55">
        <v>8</v>
      </c>
      <c r="F411" s="55">
        <v>2</v>
      </c>
      <c r="G411" s="55">
        <v>35.2</v>
      </c>
      <c r="H411" s="55">
        <v>3.575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71">
        <f>SUM(D411:N411)</f>
        <v>51.775</v>
      </c>
      <c r="P411" s="56">
        <v>402</v>
      </c>
    </row>
    <row r="412" spans="1:16">
      <c r="A412" s="56">
        <v>403</v>
      </c>
      <c r="B412" s="56">
        <v>15112575</v>
      </c>
      <c r="C412" s="56" t="s">
        <v>1939</v>
      </c>
      <c r="D412" s="56">
        <v>0</v>
      </c>
      <c r="E412" s="56">
        <v>8</v>
      </c>
      <c r="F412" s="56">
        <v>2</v>
      </c>
      <c r="G412" s="56">
        <v>37.8</v>
      </c>
      <c r="H412" s="56">
        <v>3.95</v>
      </c>
      <c r="I412" s="56">
        <v>0</v>
      </c>
      <c r="J412" s="56"/>
      <c r="K412" s="56"/>
      <c r="L412" s="56"/>
      <c r="M412" s="56"/>
      <c r="N412" s="56"/>
      <c r="O412" s="56">
        <v>51.75</v>
      </c>
      <c r="P412" s="56">
        <v>403</v>
      </c>
    </row>
    <row r="413" spans="1:16">
      <c r="A413" s="56">
        <v>404</v>
      </c>
      <c r="B413" s="56">
        <v>15112433</v>
      </c>
      <c r="C413" s="56" t="s">
        <v>1940</v>
      </c>
      <c r="D413" s="56">
        <v>0</v>
      </c>
      <c r="E413" s="56">
        <v>8</v>
      </c>
      <c r="F413" s="56">
        <v>2</v>
      </c>
      <c r="G413" s="56">
        <v>36.8</v>
      </c>
      <c r="H413" s="56">
        <v>3.93</v>
      </c>
      <c r="I413" s="56"/>
      <c r="J413" s="56"/>
      <c r="K413" s="56"/>
      <c r="L413" s="56"/>
      <c r="M413" s="56">
        <v>1</v>
      </c>
      <c r="N413" s="56"/>
      <c r="O413" s="56">
        <v>51.73</v>
      </c>
      <c r="P413" s="56">
        <v>404</v>
      </c>
    </row>
    <row r="414" spans="1:16">
      <c r="A414" s="56">
        <v>405</v>
      </c>
      <c r="B414" s="56">
        <v>15154583</v>
      </c>
      <c r="C414" s="56" t="s">
        <v>1941</v>
      </c>
      <c r="D414" s="56">
        <v>0</v>
      </c>
      <c r="E414" s="56">
        <v>8</v>
      </c>
      <c r="F414" s="56">
        <v>2</v>
      </c>
      <c r="G414" s="56">
        <v>34.9</v>
      </c>
      <c r="H414" s="56">
        <v>4.28</v>
      </c>
      <c r="I414" s="56"/>
      <c r="J414" s="56"/>
      <c r="K414" s="56"/>
      <c r="L414" s="56"/>
      <c r="M414" s="56">
        <v>2.5</v>
      </c>
      <c r="N414" s="56"/>
      <c r="O414" s="56">
        <v>51.68</v>
      </c>
      <c r="P414" s="56">
        <v>405</v>
      </c>
    </row>
    <row r="415" spans="1:16">
      <c r="A415" s="56">
        <v>406</v>
      </c>
      <c r="B415" s="55" t="s">
        <v>1942</v>
      </c>
      <c r="C415" s="55" t="s">
        <v>1943</v>
      </c>
      <c r="D415" s="73">
        <v>3</v>
      </c>
      <c r="E415" s="73">
        <v>8</v>
      </c>
      <c r="F415" s="73">
        <v>2</v>
      </c>
      <c r="G415" s="73">
        <v>34.5</v>
      </c>
      <c r="H415" s="73">
        <v>3.975</v>
      </c>
      <c r="I415" s="73">
        <v>0.2</v>
      </c>
      <c r="J415" s="74">
        <v>0</v>
      </c>
      <c r="K415" s="70">
        <v>0</v>
      </c>
      <c r="L415" s="70">
        <v>0</v>
      </c>
      <c r="M415" s="70">
        <v>0</v>
      </c>
      <c r="N415" s="70">
        <v>0</v>
      </c>
      <c r="O415" s="75">
        <f>SUM(D415:N415)</f>
        <v>51.675</v>
      </c>
      <c r="P415" s="56">
        <v>406</v>
      </c>
    </row>
    <row r="416" spans="1:16">
      <c r="A416" s="56">
        <v>407</v>
      </c>
      <c r="B416" s="55" t="s">
        <v>1944</v>
      </c>
      <c r="C416" s="55" t="s">
        <v>1945</v>
      </c>
      <c r="D416" s="55">
        <v>3</v>
      </c>
      <c r="E416" s="55">
        <v>8</v>
      </c>
      <c r="F416" s="55">
        <v>2</v>
      </c>
      <c r="G416" s="55">
        <v>34.3</v>
      </c>
      <c r="H416" s="55">
        <v>4.35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71">
        <f>SUM(D416:N416)</f>
        <v>51.65</v>
      </c>
      <c r="P416" s="56">
        <v>407</v>
      </c>
    </row>
    <row r="417" spans="1:16">
      <c r="A417" s="56">
        <v>408</v>
      </c>
      <c r="B417" s="56">
        <v>15112042</v>
      </c>
      <c r="C417" s="56" t="s">
        <v>1946</v>
      </c>
      <c r="D417" s="56">
        <v>0</v>
      </c>
      <c r="E417" s="56">
        <v>8</v>
      </c>
      <c r="F417" s="56">
        <v>2</v>
      </c>
      <c r="G417" s="56">
        <v>36.8</v>
      </c>
      <c r="H417" s="56">
        <v>3.825</v>
      </c>
      <c r="I417" s="56"/>
      <c r="J417" s="56">
        <v>0.5</v>
      </c>
      <c r="K417" s="56"/>
      <c r="L417" s="56"/>
      <c r="M417" s="56">
        <v>0.5</v>
      </c>
      <c r="N417" s="56"/>
      <c r="O417" s="56">
        <v>51.625</v>
      </c>
      <c r="P417" s="56">
        <v>408</v>
      </c>
    </row>
    <row r="418" spans="1:16">
      <c r="A418" s="56">
        <v>409</v>
      </c>
      <c r="B418" s="56">
        <v>15111011</v>
      </c>
      <c r="C418" s="56" t="s">
        <v>1947</v>
      </c>
      <c r="D418" s="56">
        <v>0</v>
      </c>
      <c r="E418" s="56">
        <v>8</v>
      </c>
      <c r="F418" s="56">
        <v>2</v>
      </c>
      <c r="G418" s="56">
        <v>37.7</v>
      </c>
      <c r="H418" s="56">
        <v>3.925</v>
      </c>
      <c r="I418" s="56"/>
      <c r="J418" s="56"/>
      <c r="K418" s="56"/>
      <c r="L418" s="56"/>
      <c r="M418" s="56"/>
      <c r="N418" s="56"/>
      <c r="O418" s="56">
        <v>51.625</v>
      </c>
      <c r="P418" s="56">
        <v>409</v>
      </c>
    </row>
    <row r="419" spans="1:16">
      <c r="A419" s="56">
        <v>410</v>
      </c>
      <c r="B419" s="56">
        <v>15153521</v>
      </c>
      <c r="C419" s="56" t="s">
        <v>1948</v>
      </c>
      <c r="D419" s="56">
        <v>0</v>
      </c>
      <c r="E419" s="56">
        <v>8</v>
      </c>
      <c r="F419" s="56">
        <v>2</v>
      </c>
      <c r="G419" s="56">
        <v>35.2</v>
      </c>
      <c r="H419" s="56">
        <v>4.525</v>
      </c>
      <c r="I419" s="56">
        <v>0.2</v>
      </c>
      <c r="J419" s="56">
        <v>1</v>
      </c>
      <c r="K419" s="56">
        <v>0.2</v>
      </c>
      <c r="L419" s="56"/>
      <c r="M419" s="56">
        <v>0.5</v>
      </c>
      <c r="N419" s="56"/>
      <c r="O419" s="56">
        <v>51.625</v>
      </c>
      <c r="P419" s="56">
        <v>410</v>
      </c>
    </row>
    <row r="420" ht="14.25" spans="1:16">
      <c r="A420" s="56">
        <v>411</v>
      </c>
      <c r="B420" s="105" t="s">
        <v>1949</v>
      </c>
      <c r="C420" s="105" t="s">
        <v>1950</v>
      </c>
      <c r="D420" s="51">
        <v>3</v>
      </c>
      <c r="E420" s="51">
        <v>8</v>
      </c>
      <c r="F420" s="51">
        <v>2</v>
      </c>
      <c r="G420" s="51">
        <v>36.7</v>
      </c>
      <c r="H420" s="51">
        <v>1.913</v>
      </c>
      <c r="I420" s="51">
        <v>0</v>
      </c>
      <c r="J420" s="51"/>
      <c r="K420" s="51"/>
      <c r="L420" s="51"/>
      <c r="M420" s="51"/>
      <c r="N420" s="51"/>
      <c r="O420" s="51">
        <f>SUM(D420:N420)</f>
        <v>51.613</v>
      </c>
      <c r="P420" s="56">
        <v>411</v>
      </c>
    </row>
    <row r="421" ht="14.25" spans="1:16">
      <c r="A421" s="56">
        <v>412</v>
      </c>
      <c r="B421" s="51">
        <v>15154777</v>
      </c>
      <c r="C421" s="51" t="s">
        <v>941</v>
      </c>
      <c r="D421" s="51">
        <v>3</v>
      </c>
      <c r="E421" s="51">
        <v>8</v>
      </c>
      <c r="F421" s="51">
        <v>2</v>
      </c>
      <c r="G421" s="51">
        <v>34</v>
      </c>
      <c r="H421" s="51">
        <v>4.6</v>
      </c>
      <c r="I421" s="51"/>
      <c r="J421" s="51"/>
      <c r="K421" s="51"/>
      <c r="L421" s="51"/>
      <c r="M421" s="51"/>
      <c r="N421" s="51"/>
      <c r="O421" s="51">
        <f>SUM(D421:M421)</f>
        <v>51.6</v>
      </c>
      <c r="P421" s="56">
        <v>412</v>
      </c>
    </row>
    <row r="422" spans="1:16">
      <c r="A422" s="56">
        <v>413</v>
      </c>
      <c r="B422" s="55" t="s">
        <v>1951</v>
      </c>
      <c r="C422" s="55" t="s">
        <v>790</v>
      </c>
      <c r="D422" s="55">
        <v>3</v>
      </c>
      <c r="E422" s="55">
        <v>8</v>
      </c>
      <c r="F422" s="55">
        <v>2</v>
      </c>
      <c r="G422" s="55">
        <v>32.8</v>
      </c>
      <c r="H422" s="55">
        <v>4.3</v>
      </c>
      <c r="I422" s="55">
        <v>0</v>
      </c>
      <c r="J422" s="55">
        <v>1</v>
      </c>
      <c r="K422" s="55">
        <v>0</v>
      </c>
      <c r="L422" s="55">
        <v>0</v>
      </c>
      <c r="M422" s="55">
        <v>0.5</v>
      </c>
      <c r="N422" s="55">
        <v>0</v>
      </c>
      <c r="O422" s="71">
        <f>SUM(D422:N422)</f>
        <v>51.6</v>
      </c>
      <c r="P422" s="56">
        <v>413</v>
      </c>
    </row>
    <row r="423" spans="1:16">
      <c r="A423" s="56">
        <v>414</v>
      </c>
      <c r="B423" s="55" t="s">
        <v>1952</v>
      </c>
      <c r="C423" s="55" t="s">
        <v>1463</v>
      </c>
      <c r="D423" s="55">
        <v>3</v>
      </c>
      <c r="E423" s="55">
        <v>8</v>
      </c>
      <c r="F423" s="55">
        <v>2</v>
      </c>
      <c r="G423" s="55">
        <v>33.5</v>
      </c>
      <c r="H423" s="55">
        <v>4.075</v>
      </c>
      <c r="I423" s="55">
        <v>0</v>
      </c>
      <c r="J423" s="55">
        <v>0</v>
      </c>
      <c r="K423" s="55">
        <v>0</v>
      </c>
      <c r="L423" s="55">
        <v>0</v>
      </c>
      <c r="M423" s="55">
        <v>1</v>
      </c>
      <c r="N423" s="55">
        <v>0</v>
      </c>
      <c r="O423" s="71">
        <f>SUM(D423:N423)</f>
        <v>51.575</v>
      </c>
      <c r="P423" s="56">
        <v>414</v>
      </c>
    </row>
    <row r="424" spans="1:16">
      <c r="A424" s="56">
        <v>415</v>
      </c>
      <c r="B424" s="57">
        <v>15154136</v>
      </c>
      <c r="C424" s="57" t="s">
        <v>1953</v>
      </c>
      <c r="D424" s="57"/>
      <c r="E424" s="57">
        <v>8</v>
      </c>
      <c r="F424" s="57">
        <v>2</v>
      </c>
      <c r="G424" s="57">
        <v>35</v>
      </c>
      <c r="H424" s="57">
        <v>4.025</v>
      </c>
      <c r="I424" s="57"/>
      <c r="J424" s="57">
        <v>2</v>
      </c>
      <c r="K424" s="57"/>
      <c r="L424" s="57"/>
      <c r="M424" s="57">
        <v>0.5</v>
      </c>
      <c r="N424" s="57"/>
      <c r="O424" s="57">
        <f>SUM(D424:N424)</f>
        <v>51.525</v>
      </c>
      <c r="P424" s="56">
        <v>415</v>
      </c>
    </row>
    <row r="425" spans="1:16">
      <c r="A425" s="56">
        <v>416</v>
      </c>
      <c r="B425" s="55" t="s">
        <v>1954</v>
      </c>
      <c r="C425" s="55" t="s">
        <v>1955</v>
      </c>
      <c r="D425" s="73">
        <v>3</v>
      </c>
      <c r="E425" s="73">
        <v>8</v>
      </c>
      <c r="F425" s="73">
        <v>2</v>
      </c>
      <c r="G425" s="73">
        <v>34.2</v>
      </c>
      <c r="H425" s="73">
        <v>4.125</v>
      </c>
      <c r="I425" s="73">
        <v>0.2</v>
      </c>
      <c r="J425" s="74">
        <v>0</v>
      </c>
      <c r="K425" s="70">
        <v>0</v>
      </c>
      <c r="L425" s="70">
        <v>0</v>
      </c>
      <c r="M425" s="70">
        <v>0</v>
      </c>
      <c r="N425" s="70">
        <v>0</v>
      </c>
      <c r="O425" s="75">
        <f>SUM(D425:N425)</f>
        <v>51.525</v>
      </c>
      <c r="P425" s="56">
        <v>416</v>
      </c>
    </row>
    <row r="426" ht="14.25" spans="1:16">
      <c r="A426" s="56">
        <v>417</v>
      </c>
      <c r="B426" s="67">
        <v>15112090</v>
      </c>
      <c r="C426" s="67" t="s">
        <v>1956</v>
      </c>
      <c r="D426" s="67">
        <v>3</v>
      </c>
      <c r="E426" s="67">
        <v>8</v>
      </c>
      <c r="F426" s="67">
        <v>2</v>
      </c>
      <c r="G426" s="103" t="s">
        <v>1957</v>
      </c>
      <c r="H426" s="67">
        <v>3.62</v>
      </c>
      <c r="I426" s="67"/>
      <c r="J426" s="67"/>
      <c r="K426" s="67"/>
      <c r="L426" s="67"/>
      <c r="M426" s="67"/>
      <c r="N426" s="67"/>
      <c r="O426" s="67">
        <v>51.52</v>
      </c>
      <c r="P426" s="56">
        <v>417</v>
      </c>
    </row>
    <row r="427" spans="1:16">
      <c r="A427" s="56">
        <v>418</v>
      </c>
      <c r="B427" s="101" t="s">
        <v>1958</v>
      </c>
      <c r="C427" s="102" t="s">
        <v>1959</v>
      </c>
      <c r="D427" s="63">
        <v>3</v>
      </c>
      <c r="E427" s="63">
        <v>8</v>
      </c>
      <c r="F427" s="63">
        <v>2</v>
      </c>
      <c r="G427" s="62">
        <v>34.3</v>
      </c>
      <c r="H427" s="63">
        <v>4.2</v>
      </c>
      <c r="I427" s="63"/>
      <c r="J427" s="63"/>
      <c r="K427" s="63"/>
      <c r="L427" s="63"/>
      <c r="M427" s="63"/>
      <c r="N427" s="63"/>
      <c r="O427" s="63">
        <f>SUM(D427:N427)</f>
        <v>51.5</v>
      </c>
      <c r="P427" s="56">
        <v>418</v>
      </c>
    </row>
    <row r="428" ht="14.25" spans="1:16">
      <c r="A428" s="56">
        <v>419</v>
      </c>
      <c r="B428" s="51">
        <v>15115696</v>
      </c>
      <c r="C428" s="51" t="s">
        <v>472</v>
      </c>
      <c r="D428" s="51">
        <v>3</v>
      </c>
      <c r="E428" s="51">
        <v>8</v>
      </c>
      <c r="F428" s="51">
        <v>2</v>
      </c>
      <c r="G428" s="51">
        <v>34.4</v>
      </c>
      <c r="H428" s="51">
        <v>4.1</v>
      </c>
      <c r="I428" s="51"/>
      <c r="J428" s="51"/>
      <c r="K428" s="51"/>
      <c r="L428" s="51"/>
      <c r="M428" s="51"/>
      <c r="N428" s="51"/>
      <c r="O428" s="51">
        <f>SUM(D428:M428)</f>
        <v>51.5</v>
      </c>
      <c r="P428" s="56">
        <v>419</v>
      </c>
    </row>
    <row r="429" ht="14.25" spans="1:16">
      <c r="A429" s="56">
        <v>420</v>
      </c>
      <c r="B429" s="64">
        <v>15111515</v>
      </c>
      <c r="C429" s="65" t="s">
        <v>1960</v>
      </c>
      <c r="D429" s="51">
        <v>3</v>
      </c>
      <c r="E429" s="51">
        <v>8</v>
      </c>
      <c r="F429" s="51">
        <v>2</v>
      </c>
      <c r="G429" s="51">
        <v>34.7</v>
      </c>
      <c r="H429" s="51">
        <v>3.75</v>
      </c>
      <c r="I429" s="51"/>
      <c r="J429" s="51"/>
      <c r="K429" s="51"/>
      <c r="L429" s="51"/>
      <c r="M429" s="51"/>
      <c r="N429" s="51"/>
      <c r="O429" s="51">
        <f>SUM(D429:N429)</f>
        <v>51.45</v>
      </c>
      <c r="P429" s="56">
        <v>420</v>
      </c>
    </row>
    <row r="430" spans="1:16">
      <c r="A430" s="56">
        <v>421</v>
      </c>
      <c r="B430" s="56">
        <v>15155130</v>
      </c>
      <c r="C430" s="56" t="s">
        <v>1961</v>
      </c>
      <c r="D430" s="56">
        <v>0</v>
      </c>
      <c r="E430" s="56">
        <v>8</v>
      </c>
      <c r="F430" s="56">
        <v>2</v>
      </c>
      <c r="G430" s="56">
        <v>37.9</v>
      </c>
      <c r="H430" s="56">
        <v>3.45</v>
      </c>
      <c r="I430" s="56"/>
      <c r="J430" s="56"/>
      <c r="K430" s="56"/>
      <c r="L430" s="56"/>
      <c r="M430" s="56"/>
      <c r="N430" s="56"/>
      <c r="O430" s="56">
        <v>51.35</v>
      </c>
      <c r="P430" s="56">
        <v>421</v>
      </c>
    </row>
    <row r="431" spans="1:16">
      <c r="A431" s="56">
        <v>422</v>
      </c>
      <c r="B431" s="57">
        <v>15111614</v>
      </c>
      <c r="C431" s="57" t="s">
        <v>1962</v>
      </c>
      <c r="D431" s="57"/>
      <c r="E431" s="57">
        <v>8</v>
      </c>
      <c r="F431" s="57">
        <v>2</v>
      </c>
      <c r="G431" s="57">
        <v>36.8</v>
      </c>
      <c r="H431" s="57">
        <v>3.95</v>
      </c>
      <c r="I431" s="57"/>
      <c r="J431" s="57"/>
      <c r="K431" s="57"/>
      <c r="L431" s="57"/>
      <c r="M431" s="57">
        <v>1.5</v>
      </c>
      <c r="N431" s="57">
        <v>-1</v>
      </c>
      <c r="O431" s="57">
        <f>SUM(D431:N431)</f>
        <v>51.25</v>
      </c>
      <c r="P431" s="56">
        <v>422</v>
      </c>
    </row>
    <row r="432" ht="14.25" spans="1:16">
      <c r="A432" s="56">
        <v>423</v>
      </c>
      <c r="B432" s="67">
        <v>15154167</v>
      </c>
      <c r="C432" s="67" t="s">
        <v>1963</v>
      </c>
      <c r="D432" s="67">
        <v>3</v>
      </c>
      <c r="E432" s="67">
        <v>8</v>
      </c>
      <c r="F432" s="67">
        <v>2</v>
      </c>
      <c r="G432" s="103" t="s">
        <v>1964</v>
      </c>
      <c r="H432" s="67">
        <v>3.64</v>
      </c>
      <c r="I432" s="67"/>
      <c r="J432" s="67"/>
      <c r="K432" s="67"/>
      <c r="L432" s="67"/>
      <c r="M432" s="67"/>
      <c r="N432" s="67"/>
      <c r="O432" s="67">
        <v>51.24</v>
      </c>
      <c r="P432" s="56">
        <v>423</v>
      </c>
    </row>
    <row r="433" ht="14.25" spans="1:16">
      <c r="A433" s="56">
        <v>424</v>
      </c>
      <c r="B433" s="105" t="s">
        <v>1965</v>
      </c>
      <c r="C433" s="105" t="s">
        <v>1966</v>
      </c>
      <c r="D433" s="51">
        <v>3</v>
      </c>
      <c r="E433" s="51">
        <v>8</v>
      </c>
      <c r="F433" s="51">
        <v>2</v>
      </c>
      <c r="G433" s="51">
        <v>36</v>
      </c>
      <c r="H433" s="51">
        <v>2.238</v>
      </c>
      <c r="I433" s="51">
        <v>0</v>
      </c>
      <c r="J433" s="51"/>
      <c r="K433" s="51"/>
      <c r="L433" s="51"/>
      <c r="M433" s="51"/>
      <c r="N433" s="51"/>
      <c r="O433" s="51">
        <f>SUM(D433:N433)</f>
        <v>51.238</v>
      </c>
      <c r="P433" s="56">
        <v>424</v>
      </c>
    </row>
    <row r="434" spans="1:16">
      <c r="A434" s="56">
        <v>425</v>
      </c>
      <c r="B434" s="60">
        <v>15112459</v>
      </c>
      <c r="C434" s="60" t="s">
        <v>1967</v>
      </c>
      <c r="D434" s="72"/>
      <c r="E434" s="72">
        <v>8</v>
      </c>
      <c r="F434" s="72">
        <v>2</v>
      </c>
      <c r="G434" s="72">
        <v>36.4</v>
      </c>
      <c r="H434" s="72">
        <v>4.125</v>
      </c>
      <c r="I434" s="72"/>
      <c r="J434" s="72">
        <v>0.5</v>
      </c>
      <c r="K434" s="72"/>
      <c r="L434" s="72"/>
      <c r="M434" s="72">
        <v>0.2</v>
      </c>
      <c r="N434" s="72"/>
      <c r="O434" s="72">
        <f>SUM(D434:N434)</f>
        <v>51.225</v>
      </c>
      <c r="P434" s="56">
        <v>425</v>
      </c>
    </row>
    <row r="435" spans="1:16">
      <c r="A435" s="56">
        <v>426</v>
      </c>
      <c r="B435" s="55" t="s">
        <v>1968</v>
      </c>
      <c r="C435" s="55" t="s">
        <v>1969</v>
      </c>
      <c r="D435" s="55">
        <v>3</v>
      </c>
      <c r="E435" s="55">
        <v>8</v>
      </c>
      <c r="F435" s="55">
        <v>2</v>
      </c>
      <c r="G435" s="55">
        <v>34.3</v>
      </c>
      <c r="H435" s="55">
        <v>3.9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71">
        <f>SUM(D435:N435)</f>
        <v>51.2</v>
      </c>
      <c r="P435" s="56">
        <v>426</v>
      </c>
    </row>
    <row r="436" spans="1:16">
      <c r="A436" s="56">
        <v>427</v>
      </c>
      <c r="B436" s="57">
        <v>15112304</v>
      </c>
      <c r="C436" s="57" t="s">
        <v>1970</v>
      </c>
      <c r="D436" s="57"/>
      <c r="E436" s="57">
        <v>8</v>
      </c>
      <c r="F436" s="57">
        <v>2</v>
      </c>
      <c r="G436" s="57">
        <v>36.7</v>
      </c>
      <c r="H436" s="57">
        <v>3.975</v>
      </c>
      <c r="I436" s="57"/>
      <c r="J436" s="57"/>
      <c r="K436" s="57"/>
      <c r="L436" s="57"/>
      <c r="M436" s="57">
        <v>0.5</v>
      </c>
      <c r="N436" s="57"/>
      <c r="O436" s="57">
        <f>SUM(D436:N436)</f>
        <v>51.175</v>
      </c>
      <c r="P436" s="56">
        <v>427</v>
      </c>
    </row>
    <row r="437" spans="1:16">
      <c r="A437" s="56">
        <v>428</v>
      </c>
      <c r="B437" s="55" t="s">
        <v>1971</v>
      </c>
      <c r="C437" s="55" t="s">
        <v>1972</v>
      </c>
      <c r="D437" s="55">
        <v>3</v>
      </c>
      <c r="E437" s="55">
        <v>8</v>
      </c>
      <c r="F437" s="55">
        <v>2</v>
      </c>
      <c r="G437" s="55">
        <v>33.4</v>
      </c>
      <c r="H437" s="55">
        <v>4.35</v>
      </c>
      <c r="I437" s="55">
        <v>0</v>
      </c>
      <c r="J437" s="55">
        <v>0</v>
      </c>
      <c r="K437" s="55">
        <v>0</v>
      </c>
      <c r="L437" s="55">
        <v>0</v>
      </c>
      <c r="M437" s="55">
        <v>0.4</v>
      </c>
      <c r="N437" s="55">
        <v>0</v>
      </c>
      <c r="O437" s="71">
        <f>SUM(D437:N437)</f>
        <v>51.15</v>
      </c>
      <c r="P437" s="56">
        <v>428</v>
      </c>
    </row>
    <row r="438" spans="1:16">
      <c r="A438" s="56">
        <v>429</v>
      </c>
      <c r="B438" s="56">
        <v>15112388</v>
      </c>
      <c r="C438" s="56" t="s">
        <v>1973</v>
      </c>
      <c r="D438" s="56">
        <v>0</v>
      </c>
      <c r="E438" s="56">
        <v>8</v>
      </c>
      <c r="F438" s="56">
        <v>2</v>
      </c>
      <c r="G438" s="56">
        <v>37</v>
      </c>
      <c r="H438" s="56">
        <v>4.125</v>
      </c>
      <c r="I438" s="56">
        <v>0</v>
      </c>
      <c r="J438" s="56"/>
      <c r="K438" s="56"/>
      <c r="L438" s="56"/>
      <c r="M438" s="56"/>
      <c r="N438" s="56"/>
      <c r="O438" s="56">
        <v>51.125</v>
      </c>
      <c r="P438" s="56">
        <v>429</v>
      </c>
    </row>
    <row r="439" spans="1:16">
      <c r="A439" s="56">
        <v>430</v>
      </c>
      <c r="B439" s="56">
        <v>15111340</v>
      </c>
      <c r="C439" s="56" t="s">
        <v>1974</v>
      </c>
      <c r="D439" s="56">
        <v>0</v>
      </c>
      <c r="E439" s="56">
        <v>8</v>
      </c>
      <c r="F439" s="56">
        <v>2</v>
      </c>
      <c r="G439" s="56">
        <v>36.9</v>
      </c>
      <c r="H439" s="56">
        <v>4.2</v>
      </c>
      <c r="I439" s="56"/>
      <c r="J439" s="56"/>
      <c r="K439" s="56"/>
      <c r="L439" s="56"/>
      <c r="M439" s="56"/>
      <c r="N439" s="56"/>
      <c r="O439" s="56">
        <v>51.1</v>
      </c>
      <c r="P439" s="56">
        <v>430</v>
      </c>
    </row>
    <row r="440" ht="14.25" spans="1:16">
      <c r="A440" s="56">
        <v>431</v>
      </c>
      <c r="B440" s="67">
        <v>15112754</v>
      </c>
      <c r="C440" s="67" t="s">
        <v>1975</v>
      </c>
      <c r="D440" s="67">
        <v>3</v>
      </c>
      <c r="E440" s="67">
        <v>8</v>
      </c>
      <c r="F440" s="67">
        <v>2</v>
      </c>
      <c r="G440" s="103" t="s">
        <v>1976</v>
      </c>
      <c r="H440" s="67">
        <v>3.56</v>
      </c>
      <c r="I440" s="67"/>
      <c r="J440" s="67"/>
      <c r="K440" s="67"/>
      <c r="L440" s="67"/>
      <c r="M440" s="67"/>
      <c r="N440" s="67"/>
      <c r="O440" s="67">
        <v>51.06</v>
      </c>
      <c r="P440" s="56">
        <v>431</v>
      </c>
    </row>
    <row r="441" spans="1:16">
      <c r="A441" s="56">
        <v>432</v>
      </c>
      <c r="B441" s="60">
        <v>15112393</v>
      </c>
      <c r="C441" s="60" t="s">
        <v>1977</v>
      </c>
      <c r="D441" s="72">
        <v>1</v>
      </c>
      <c r="E441" s="72">
        <v>8</v>
      </c>
      <c r="F441" s="72">
        <v>2</v>
      </c>
      <c r="G441" s="72">
        <v>34.3</v>
      </c>
      <c r="H441" s="72">
        <v>3.75</v>
      </c>
      <c r="I441" s="72"/>
      <c r="J441" s="72">
        <v>0.5</v>
      </c>
      <c r="K441" s="72"/>
      <c r="L441" s="72">
        <v>0.5</v>
      </c>
      <c r="M441" s="72">
        <v>1</v>
      </c>
      <c r="N441" s="72"/>
      <c r="O441" s="72">
        <f>SUM(D441:N441)</f>
        <v>51.05</v>
      </c>
      <c r="P441" s="56">
        <v>432</v>
      </c>
    </row>
    <row r="442" spans="1:16">
      <c r="A442" s="56">
        <v>433</v>
      </c>
      <c r="B442" s="56">
        <v>15155176</v>
      </c>
      <c r="C442" s="56" t="s">
        <v>1978</v>
      </c>
      <c r="D442" s="56">
        <v>0</v>
      </c>
      <c r="E442" s="56">
        <v>8</v>
      </c>
      <c r="F442" s="56">
        <v>2</v>
      </c>
      <c r="G442" s="56">
        <v>36.9</v>
      </c>
      <c r="H442" s="56">
        <v>4.15</v>
      </c>
      <c r="I442" s="56"/>
      <c r="J442" s="56"/>
      <c r="K442" s="56"/>
      <c r="L442" s="56"/>
      <c r="M442" s="56"/>
      <c r="N442" s="56"/>
      <c r="O442" s="56">
        <v>51.05</v>
      </c>
      <c r="P442" s="56">
        <v>433</v>
      </c>
    </row>
    <row r="443" spans="1:16">
      <c r="A443" s="56">
        <v>434</v>
      </c>
      <c r="B443" s="55" t="s">
        <v>1979</v>
      </c>
      <c r="C443" s="55" t="s">
        <v>1980</v>
      </c>
      <c r="D443" s="55">
        <v>3</v>
      </c>
      <c r="E443" s="55">
        <v>8</v>
      </c>
      <c r="F443" s="55">
        <v>2</v>
      </c>
      <c r="G443" s="55">
        <v>33.6</v>
      </c>
      <c r="H443" s="55">
        <v>3.95</v>
      </c>
      <c r="I443" s="55">
        <v>0</v>
      </c>
      <c r="J443" s="55">
        <v>0</v>
      </c>
      <c r="K443" s="55">
        <v>0</v>
      </c>
      <c r="L443" s="55">
        <v>0.5</v>
      </c>
      <c r="M443" s="55">
        <v>0</v>
      </c>
      <c r="N443" s="55">
        <v>0</v>
      </c>
      <c r="O443" s="71">
        <f>SUM(D443:N443)</f>
        <v>51.05</v>
      </c>
      <c r="P443" s="56">
        <v>434</v>
      </c>
    </row>
    <row r="444" ht="14.25" spans="1:16">
      <c r="A444" s="56">
        <v>435</v>
      </c>
      <c r="B444" s="67">
        <v>15156192</v>
      </c>
      <c r="C444" s="67" t="s">
        <v>1981</v>
      </c>
      <c r="D444" s="67">
        <v>3</v>
      </c>
      <c r="E444" s="67">
        <v>8</v>
      </c>
      <c r="F444" s="67">
        <v>2</v>
      </c>
      <c r="G444" s="103" t="s">
        <v>1982</v>
      </c>
      <c r="H444" s="67">
        <v>3.82</v>
      </c>
      <c r="I444" s="67"/>
      <c r="J444" s="67"/>
      <c r="K444" s="67"/>
      <c r="L444" s="67"/>
      <c r="M444" s="67"/>
      <c r="N444" s="67"/>
      <c r="O444" s="67">
        <v>50.92</v>
      </c>
      <c r="P444" s="56">
        <v>435</v>
      </c>
    </row>
    <row r="445" spans="1:16">
      <c r="A445" s="56">
        <v>436</v>
      </c>
      <c r="B445" s="56">
        <v>15152922</v>
      </c>
      <c r="C445" s="56" t="s">
        <v>1983</v>
      </c>
      <c r="D445" s="56">
        <v>1</v>
      </c>
      <c r="E445" s="56">
        <v>8</v>
      </c>
      <c r="F445" s="56">
        <v>2</v>
      </c>
      <c r="G445" s="56">
        <v>35</v>
      </c>
      <c r="H445" s="56">
        <v>4.4</v>
      </c>
      <c r="I445" s="56">
        <v>0</v>
      </c>
      <c r="J445" s="56"/>
      <c r="K445" s="56"/>
      <c r="L445" s="56"/>
      <c r="M445" s="56">
        <v>0.5</v>
      </c>
      <c r="N445" s="56"/>
      <c r="O445" s="56">
        <v>50.9</v>
      </c>
      <c r="P445" s="56">
        <v>436</v>
      </c>
    </row>
    <row r="446" spans="1:16">
      <c r="A446" s="56">
        <v>437</v>
      </c>
      <c r="B446" s="101" t="s">
        <v>1984</v>
      </c>
      <c r="C446" s="102" t="s">
        <v>1985</v>
      </c>
      <c r="D446" s="63">
        <v>3</v>
      </c>
      <c r="E446" s="63">
        <v>8</v>
      </c>
      <c r="F446" s="63">
        <v>2</v>
      </c>
      <c r="G446" s="62">
        <v>33</v>
      </c>
      <c r="H446" s="63">
        <v>4.38</v>
      </c>
      <c r="I446" s="63"/>
      <c r="J446" s="63"/>
      <c r="K446" s="63"/>
      <c r="L446" s="63"/>
      <c r="M446" s="63">
        <v>0.5</v>
      </c>
      <c r="N446" s="63"/>
      <c r="O446" s="63">
        <f t="shared" ref="O446:O451" si="6">SUM(D446:N446)</f>
        <v>50.88</v>
      </c>
      <c r="P446" s="56">
        <v>437</v>
      </c>
    </row>
    <row r="447" spans="1:16">
      <c r="A447" s="56">
        <v>438</v>
      </c>
      <c r="B447" s="55" t="s">
        <v>1986</v>
      </c>
      <c r="C447" s="55" t="s">
        <v>1987</v>
      </c>
      <c r="D447" s="55">
        <v>1.8</v>
      </c>
      <c r="E447" s="55">
        <v>8</v>
      </c>
      <c r="F447" s="55">
        <v>2</v>
      </c>
      <c r="G447" s="55">
        <v>34</v>
      </c>
      <c r="H447" s="55">
        <v>3.575</v>
      </c>
      <c r="I447" s="55">
        <v>0.5</v>
      </c>
      <c r="J447" s="55">
        <v>0</v>
      </c>
      <c r="K447" s="55">
        <v>0</v>
      </c>
      <c r="L447" s="55">
        <v>0</v>
      </c>
      <c r="M447" s="55">
        <v>1</v>
      </c>
      <c r="N447" s="55">
        <v>0</v>
      </c>
      <c r="O447" s="71">
        <f t="shared" si="6"/>
        <v>50.875</v>
      </c>
      <c r="P447" s="56">
        <v>438</v>
      </c>
    </row>
    <row r="448" ht="14.25" spans="1:16">
      <c r="A448" s="56">
        <v>439</v>
      </c>
      <c r="B448" s="64">
        <v>15112395</v>
      </c>
      <c r="C448" s="65" t="s">
        <v>1988</v>
      </c>
      <c r="D448" s="51">
        <v>3</v>
      </c>
      <c r="E448" s="51">
        <v>8</v>
      </c>
      <c r="F448" s="51">
        <v>2</v>
      </c>
      <c r="G448" s="51">
        <v>34.1</v>
      </c>
      <c r="H448" s="51">
        <v>3.75</v>
      </c>
      <c r="I448" s="51"/>
      <c r="J448" s="51"/>
      <c r="K448" s="51"/>
      <c r="L448" s="51"/>
      <c r="M448" s="51"/>
      <c r="N448" s="51"/>
      <c r="O448" s="51">
        <f t="shared" si="6"/>
        <v>50.85</v>
      </c>
      <c r="P448" s="56">
        <v>439</v>
      </c>
    </row>
    <row r="449" spans="1:16">
      <c r="A449" s="56">
        <v>440</v>
      </c>
      <c r="B449" s="55" t="s">
        <v>1989</v>
      </c>
      <c r="C449" s="55" t="s">
        <v>1990</v>
      </c>
      <c r="D449" s="55">
        <v>3</v>
      </c>
      <c r="E449" s="55">
        <v>8</v>
      </c>
      <c r="F449" s="55">
        <v>2</v>
      </c>
      <c r="G449" s="55">
        <v>29.5</v>
      </c>
      <c r="H449" s="55">
        <v>3.725</v>
      </c>
      <c r="I449" s="55">
        <v>0.5</v>
      </c>
      <c r="J449" s="55">
        <v>1</v>
      </c>
      <c r="K449" s="55">
        <v>0.1</v>
      </c>
      <c r="L449" s="70">
        <v>0</v>
      </c>
      <c r="M449" s="55">
        <v>3</v>
      </c>
      <c r="N449" s="55">
        <v>0</v>
      </c>
      <c r="O449" s="71">
        <f t="shared" si="6"/>
        <v>50.825</v>
      </c>
      <c r="P449" s="56">
        <v>440</v>
      </c>
    </row>
    <row r="450" spans="1:16">
      <c r="A450" s="56">
        <v>441</v>
      </c>
      <c r="B450" s="60">
        <v>15112570</v>
      </c>
      <c r="C450" s="60" t="s">
        <v>1991</v>
      </c>
      <c r="D450" s="72">
        <v>1</v>
      </c>
      <c r="E450" s="72">
        <v>8</v>
      </c>
      <c r="F450" s="72">
        <v>2</v>
      </c>
      <c r="G450" s="72">
        <v>35.2</v>
      </c>
      <c r="H450" s="72">
        <v>3.6</v>
      </c>
      <c r="I450" s="72"/>
      <c r="J450" s="72"/>
      <c r="K450" s="72"/>
      <c r="L450" s="72">
        <v>0.5</v>
      </c>
      <c r="M450" s="72">
        <v>0.5</v>
      </c>
      <c r="N450" s="72"/>
      <c r="O450" s="72">
        <f t="shared" si="6"/>
        <v>50.8</v>
      </c>
      <c r="P450" s="56">
        <v>441</v>
      </c>
    </row>
    <row r="451" spans="1:16">
      <c r="A451" s="56">
        <v>442</v>
      </c>
      <c r="B451" s="55" t="s">
        <v>1992</v>
      </c>
      <c r="C451" s="55" t="s">
        <v>1993</v>
      </c>
      <c r="D451" s="55">
        <v>2</v>
      </c>
      <c r="E451" s="55">
        <v>8</v>
      </c>
      <c r="F451" s="55">
        <v>2</v>
      </c>
      <c r="G451" s="55">
        <v>33.5</v>
      </c>
      <c r="H451" s="55">
        <v>4.3</v>
      </c>
      <c r="I451" s="55">
        <v>0</v>
      </c>
      <c r="J451" s="55">
        <v>0</v>
      </c>
      <c r="K451" s="55">
        <v>0</v>
      </c>
      <c r="L451" s="55">
        <v>0</v>
      </c>
      <c r="M451" s="55">
        <v>1</v>
      </c>
      <c r="N451" s="55">
        <v>0</v>
      </c>
      <c r="O451" s="71">
        <f t="shared" si="6"/>
        <v>50.8</v>
      </c>
      <c r="P451" s="56">
        <v>442</v>
      </c>
    </row>
    <row r="452" spans="1:16">
      <c r="A452" s="56">
        <v>443</v>
      </c>
      <c r="B452" s="56">
        <v>15156332</v>
      </c>
      <c r="C452" s="56" t="s">
        <v>1994</v>
      </c>
      <c r="D452" s="56">
        <v>0</v>
      </c>
      <c r="E452" s="56">
        <v>8</v>
      </c>
      <c r="F452" s="56">
        <v>2</v>
      </c>
      <c r="G452" s="56">
        <v>36.8</v>
      </c>
      <c r="H452" s="56">
        <v>3.95</v>
      </c>
      <c r="I452" s="56"/>
      <c r="J452" s="56"/>
      <c r="K452" s="56"/>
      <c r="L452" s="56"/>
      <c r="M452" s="56"/>
      <c r="N452" s="56"/>
      <c r="O452" s="56">
        <v>50.75</v>
      </c>
      <c r="P452" s="56">
        <v>443</v>
      </c>
    </row>
    <row r="453" spans="1:16">
      <c r="A453" s="56">
        <v>444</v>
      </c>
      <c r="B453" s="56">
        <v>15116305</v>
      </c>
      <c r="C453" s="56" t="s">
        <v>1995</v>
      </c>
      <c r="D453" s="56">
        <v>0</v>
      </c>
      <c r="E453" s="56">
        <v>7.5</v>
      </c>
      <c r="F453" s="56">
        <v>2</v>
      </c>
      <c r="G453" s="56">
        <v>36</v>
      </c>
      <c r="H453" s="56">
        <v>4.25</v>
      </c>
      <c r="I453" s="56"/>
      <c r="J453" s="56"/>
      <c r="K453" s="56"/>
      <c r="L453" s="56"/>
      <c r="M453" s="56">
        <v>1</v>
      </c>
      <c r="N453" s="56"/>
      <c r="O453" s="56">
        <v>50.75</v>
      </c>
      <c r="P453" s="56">
        <v>444</v>
      </c>
    </row>
    <row r="454" spans="1:16">
      <c r="A454" s="56">
        <v>445</v>
      </c>
      <c r="B454" s="55" t="s">
        <v>1996</v>
      </c>
      <c r="C454" s="55" t="s">
        <v>1997</v>
      </c>
      <c r="D454" s="55">
        <v>3</v>
      </c>
      <c r="E454" s="55">
        <v>8</v>
      </c>
      <c r="F454" s="55">
        <v>2</v>
      </c>
      <c r="G454" s="55">
        <v>33.5</v>
      </c>
      <c r="H454" s="55">
        <v>3.75</v>
      </c>
      <c r="I454" s="55">
        <v>0</v>
      </c>
      <c r="J454" s="55">
        <v>0</v>
      </c>
      <c r="K454" s="55">
        <v>0</v>
      </c>
      <c r="L454" s="70">
        <v>0</v>
      </c>
      <c r="M454" s="55">
        <v>0.5</v>
      </c>
      <c r="N454" s="55">
        <v>0</v>
      </c>
      <c r="O454" s="71">
        <f>SUM(D454:N454)</f>
        <v>50.75</v>
      </c>
      <c r="P454" s="56">
        <v>445</v>
      </c>
    </row>
    <row r="455" spans="1:16">
      <c r="A455" s="56">
        <v>446</v>
      </c>
      <c r="B455" s="101" t="s">
        <v>1998</v>
      </c>
      <c r="C455" s="102" t="s">
        <v>1999</v>
      </c>
      <c r="D455" s="63">
        <v>3</v>
      </c>
      <c r="E455" s="63">
        <v>8</v>
      </c>
      <c r="F455" s="63">
        <v>2</v>
      </c>
      <c r="G455" s="62">
        <v>31.9</v>
      </c>
      <c r="H455" s="63">
        <v>4.3</v>
      </c>
      <c r="I455" s="63"/>
      <c r="J455" s="63"/>
      <c r="K455" s="63"/>
      <c r="L455" s="63"/>
      <c r="M455" s="63">
        <v>1.5</v>
      </c>
      <c r="N455" s="63"/>
      <c r="O455" s="63">
        <f>SUM(D455:N455)</f>
        <v>50.7</v>
      </c>
      <c r="P455" s="56">
        <v>446</v>
      </c>
    </row>
    <row r="456" spans="1:16">
      <c r="A456" s="56">
        <v>447</v>
      </c>
      <c r="B456" s="56">
        <v>15111947</v>
      </c>
      <c r="C456" s="56" t="s">
        <v>2000</v>
      </c>
      <c r="D456" s="56">
        <v>0</v>
      </c>
      <c r="E456" s="56">
        <v>8</v>
      </c>
      <c r="F456" s="56">
        <v>2</v>
      </c>
      <c r="G456" s="56">
        <v>36.1</v>
      </c>
      <c r="H456" s="56">
        <v>3.575</v>
      </c>
      <c r="I456" s="56"/>
      <c r="J456" s="56"/>
      <c r="K456" s="56"/>
      <c r="L456" s="56"/>
      <c r="M456" s="56">
        <v>1</v>
      </c>
      <c r="N456" s="56"/>
      <c r="O456" s="56">
        <v>50.675</v>
      </c>
      <c r="P456" s="56">
        <v>447</v>
      </c>
    </row>
    <row r="457" spans="1:16">
      <c r="A457" s="56">
        <v>448</v>
      </c>
      <c r="B457" s="57">
        <v>15111978</v>
      </c>
      <c r="C457" s="57" t="s">
        <v>2001</v>
      </c>
      <c r="D457" s="57"/>
      <c r="E457" s="57">
        <v>8</v>
      </c>
      <c r="F457" s="57">
        <v>2</v>
      </c>
      <c r="G457" s="57">
        <v>34.6</v>
      </c>
      <c r="H457" s="57">
        <v>4.55</v>
      </c>
      <c r="I457" s="57"/>
      <c r="J457" s="57"/>
      <c r="K457" s="57"/>
      <c r="L457" s="57"/>
      <c r="M457" s="57">
        <v>1.5</v>
      </c>
      <c r="N457" s="57"/>
      <c r="O457" s="57">
        <f>SUM(D457:N457)</f>
        <v>50.65</v>
      </c>
      <c r="P457" s="56">
        <v>448</v>
      </c>
    </row>
    <row r="458" spans="1:16">
      <c r="A458" s="56">
        <v>449</v>
      </c>
      <c r="B458" s="56">
        <v>15112706</v>
      </c>
      <c r="C458" s="56" t="s">
        <v>2002</v>
      </c>
      <c r="D458" s="56">
        <v>0</v>
      </c>
      <c r="E458" s="56">
        <v>8</v>
      </c>
      <c r="F458" s="56">
        <v>2</v>
      </c>
      <c r="G458" s="56">
        <v>35.2</v>
      </c>
      <c r="H458" s="56">
        <v>3.95</v>
      </c>
      <c r="I458" s="56"/>
      <c r="J458" s="56"/>
      <c r="K458" s="56"/>
      <c r="L458" s="56"/>
      <c r="M458" s="56">
        <v>1.5</v>
      </c>
      <c r="N458" s="56"/>
      <c r="O458" s="56">
        <v>50.65</v>
      </c>
      <c r="P458" s="56">
        <v>449</v>
      </c>
    </row>
    <row r="459" spans="1:16">
      <c r="A459" s="56">
        <v>450</v>
      </c>
      <c r="B459" s="56">
        <v>15115340</v>
      </c>
      <c r="C459" s="56" t="s">
        <v>2003</v>
      </c>
      <c r="D459" s="56">
        <v>0</v>
      </c>
      <c r="E459" s="56">
        <v>8</v>
      </c>
      <c r="F459" s="56">
        <v>2</v>
      </c>
      <c r="G459" s="56">
        <v>36.6</v>
      </c>
      <c r="H459" s="56">
        <v>4</v>
      </c>
      <c r="I459" s="56"/>
      <c r="J459" s="56"/>
      <c r="K459" s="56"/>
      <c r="L459" s="56"/>
      <c r="M459" s="56"/>
      <c r="N459" s="56"/>
      <c r="O459" s="56">
        <v>50.6</v>
      </c>
      <c r="P459" s="56">
        <v>450</v>
      </c>
    </row>
    <row r="460" spans="1:16">
      <c r="A460" s="56">
        <v>451</v>
      </c>
      <c r="B460" s="56">
        <v>15112575</v>
      </c>
      <c r="C460" s="56" t="s">
        <v>2004</v>
      </c>
      <c r="D460" s="56">
        <v>0</v>
      </c>
      <c r="E460" s="56">
        <v>8</v>
      </c>
      <c r="F460" s="56">
        <v>2</v>
      </c>
      <c r="G460" s="56">
        <v>34.7</v>
      </c>
      <c r="H460" s="56">
        <v>4.4</v>
      </c>
      <c r="I460" s="56">
        <v>0</v>
      </c>
      <c r="J460" s="56"/>
      <c r="K460" s="56"/>
      <c r="L460" s="56"/>
      <c r="M460" s="56">
        <v>1.5</v>
      </c>
      <c r="N460" s="56"/>
      <c r="O460" s="56">
        <v>50.6</v>
      </c>
      <c r="P460" s="56">
        <v>451</v>
      </c>
    </row>
    <row r="461" spans="1:16">
      <c r="A461" s="56">
        <v>452</v>
      </c>
      <c r="B461" s="55" t="s">
        <v>2005</v>
      </c>
      <c r="C461" s="55" t="s">
        <v>2006</v>
      </c>
      <c r="D461" s="55">
        <v>3</v>
      </c>
      <c r="E461" s="55">
        <v>8</v>
      </c>
      <c r="F461" s="55">
        <v>2</v>
      </c>
      <c r="G461" s="55">
        <v>34.1</v>
      </c>
      <c r="H461" s="55">
        <v>3.5</v>
      </c>
      <c r="I461" s="70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71">
        <f>SUM(D461:N461)</f>
        <v>50.6</v>
      </c>
      <c r="P461" s="56">
        <v>452</v>
      </c>
    </row>
    <row r="462" spans="1:16">
      <c r="A462" s="56">
        <v>453</v>
      </c>
      <c r="B462" s="55" t="s">
        <v>2007</v>
      </c>
      <c r="C462" s="55" t="s">
        <v>2008</v>
      </c>
      <c r="D462" s="55">
        <v>3</v>
      </c>
      <c r="E462" s="55">
        <v>8</v>
      </c>
      <c r="F462" s="55">
        <v>2</v>
      </c>
      <c r="G462" s="55">
        <v>33.6</v>
      </c>
      <c r="H462" s="55">
        <v>4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71">
        <f>SUM(D462:N462)</f>
        <v>50.6</v>
      </c>
      <c r="P462" s="56">
        <v>453</v>
      </c>
    </row>
    <row r="463" spans="1:16">
      <c r="A463" s="56">
        <v>454</v>
      </c>
      <c r="B463" s="55" t="s">
        <v>2009</v>
      </c>
      <c r="C463" s="55" t="s">
        <v>2010</v>
      </c>
      <c r="D463" s="55">
        <v>2</v>
      </c>
      <c r="E463" s="55">
        <v>8</v>
      </c>
      <c r="F463" s="55">
        <v>2</v>
      </c>
      <c r="G463" s="55">
        <v>31.6</v>
      </c>
      <c r="H463" s="55">
        <v>4.275</v>
      </c>
      <c r="I463" s="55">
        <v>0.5</v>
      </c>
      <c r="J463" s="55">
        <v>1</v>
      </c>
      <c r="K463" s="55">
        <v>0</v>
      </c>
      <c r="L463" s="55">
        <v>0.2</v>
      </c>
      <c r="M463" s="55">
        <v>1</v>
      </c>
      <c r="N463" s="55">
        <v>0</v>
      </c>
      <c r="O463" s="71">
        <f>SUM(D463:N463)</f>
        <v>50.575</v>
      </c>
      <c r="P463" s="56">
        <v>454</v>
      </c>
    </row>
    <row r="464" spans="1:16">
      <c r="A464" s="56">
        <v>455</v>
      </c>
      <c r="B464" s="56">
        <v>15153441</v>
      </c>
      <c r="C464" s="56" t="s">
        <v>2011</v>
      </c>
      <c r="D464" s="56">
        <v>0</v>
      </c>
      <c r="E464" s="56">
        <v>8</v>
      </c>
      <c r="F464" s="56">
        <v>2</v>
      </c>
      <c r="G464" s="56">
        <v>36.5</v>
      </c>
      <c r="H464" s="56">
        <v>3.55</v>
      </c>
      <c r="I464" s="56"/>
      <c r="J464" s="56">
        <v>0.5</v>
      </c>
      <c r="K464" s="56"/>
      <c r="L464" s="56"/>
      <c r="M464" s="56"/>
      <c r="N464" s="56"/>
      <c r="O464" s="56">
        <v>50.55</v>
      </c>
      <c r="P464" s="56">
        <v>455</v>
      </c>
    </row>
    <row r="465" spans="1:16">
      <c r="A465" s="56">
        <v>456</v>
      </c>
      <c r="B465" s="60">
        <v>15155554</v>
      </c>
      <c r="C465" s="60" t="s">
        <v>2012</v>
      </c>
      <c r="D465" s="72"/>
      <c r="E465" s="72">
        <v>8</v>
      </c>
      <c r="F465" s="72">
        <v>2</v>
      </c>
      <c r="G465" s="72">
        <v>35.6</v>
      </c>
      <c r="H465" s="72">
        <v>3.925</v>
      </c>
      <c r="I465" s="72"/>
      <c r="J465" s="72"/>
      <c r="K465" s="72"/>
      <c r="L465" s="72"/>
      <c r="M465" s="72">
        <v>1</v>
      </c>
      <c r="N465" s="72"/>
      <c r="O465" s="72">
        <f>SUM(D465:N465)</f>
        <v>50.525</v>
      </c>
      <c r="P465" s="56">
        <v>456</v>
      </c>
    </row>
    <row r="466" spans="1:16">
      <c r="A466" s="56">
        <v>457</v>
      </c>
      <c r="B466" s="55" t="s">
        <v>2013</v>
      </c>
      <c r="C466" s="55" t="s">
        <v>2014</v>
      </c>
      <c r="D466" s="55">
        <v>3</v>
      </c>
      <c r="E466" s="55">
        <v>8</v>
      </c>
      <c r="F466" s="55">
        <v>2</v>
      </c>
      <c r="G466" s="55">
        <v>32.2</v>
      </c>
      <c r="H466" s="55">
        <v>4.8</v>
      </c>
      <c r="I466" s="55">
        <v>0</v>
      </c>
      <c r="J466" s="55">
        <v>0.5</v>
      </c>
      <c r="K466" s="55">
        <v>0</v>
      </c>
      <c r="L466" s="55">
        <v>0</v>
      </c>
      <c r="M466" s="55">
        <v>0</v>
      </c>
      <c r="N466" s="55">
        <v>0</v>
      </c>
      <c r="O466" s="71">
        <f>SUM(D466:N466)</f>
        <v>50.5</v>
      </c>
      <c r="P466" s="56">
        <v>457</v>
      </c>
    </row>
    <row r="467" spans="1:16">
      <c r="A467" s="56">
        <v>458</v>
      </c>
      <c r="B467" s="55" t="s">
        <v>2015</v>
      </c>
      <c r="C467" s="55" t="s">
        <v>2016</v>
      </c>
      <c r="D467" s="55">
        <v>3</v>
      </c>
      <c r="E467" s="55">
        <v>8</v>
      </c>
      <c r="F467" s="55">
        <v>2</v>
      </c>
      <c r="G467" s="55">
        <v>33.1</v>
      </c>
      <c r="H467" s="55">
        <v>2</v>
      </c>
      <c r="I467" s="55">
        <v>0</v>
      </c>
      <c r="J467" s="55">
        <v>0</v>
      </c>
      <c r="K467" s="55">
        <v>2.35</v>
      </c>
      <c r="L467" s="55">
        <v>0</v>
      </c>
      <c r="M467" s="55">
        <v>0</v>
      </c>
      <c r="N467" s="55">
        <v>0</v>
      </c>
      <c r="O467" s="71">
        <f>SUM(D467:N467)</f>
        <v>50.45</v>
      </c>
      <c r="P467" s="56">
        <v>458</v>
      </c>
    </row>
    <row r="468" spans="1:16">
      <c r="A468" s="56">
        <v>459</v>
      </c>
      <c r="B468" s="56">
        <v>15115720</v>
      </c>
      <c r="C468" s="56" t="s">
        <v>2017</v>
      </c>
      <c r="D468" s="56">
        <v>0</v>
      </c>
      <c r="E468" s="56">
        <v>7</v>
      </c>
      <c r="F468" s="56">
        <v>2</v>
      </c>
      <c r="G468" s="56">
        <v>35.9</v>
      </c>
      <c r="H468" s="56">
        <v>3.975</v>
      </c>
      <c r="I468" s="56">
        <v>0</v>
      </c>
      <c r="J468" s="56"/>
      <c r="K468" s="56"/>
      <c r="L468" s="56"/>
      <c r="M468" s="56">
        <v>1.5</v>
      </c>
      <c r="N468" s="56"/>
      <c r="O468" s="56">
        <v>50.375</v>
      </c>
      <c r="P468" s="56">
        <v>459</v>
      </c>
    </row>
    <row r="469" spans="1:16">
      <c r="A469" s="56">
        <v>460</v>
      </c>
      <c r="B469" s="55" t="s">
        <v>2018</v>
      </c>
      <c r="C469" s="55" t="s">
        <v>2019</v>
      </c>
      <c r="D469" s="55">
        <v>3</v>
      </c>
      <c r="E469" s="55">
        <v>8</v>
      </c>
      <c r="F469" s="55">
        <v>2</v>
      </c>
      <c r="G469" s="55">
        <v>33.6</v>
      </c>
      <c r="H469" s="55">
        <v>3.775</v>
      </c>
      <c r="I469" s="70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71">
        <f t="shared" ref="O469:O478" si="7">SUM(D469:N469)</f>
        <v>50.375</v>
      </c>
      <c r="P469" s="56">
        <v>460</v>
      </c>
    </row>
    <row r="470" spans="1:16">
      <c r="A470" s="56">
        <v>461</v>
      </c>
      <c r="B470" s="55" t="s">
        <v>2020</v>
      </c>
      <c r="C470" s="55" t="s">
        <v>2021</v>
      </c>
      <c r="D470" s="55">
        <v>3</v>
      </c>
      <c r="E470" s="55">
        <v>8</v>
      </c>
      <c r="F470" s="55">
        <v>2</v>
      </c>
      <c r="G470" s="55">
        <v>33</v>
      </c>
      <c r="H470" s="55">
        <v>4.35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71">
        <f t="shared" si="7"/>
        <v>50.35</v>
      </c>
      <c r="P470" s="56">
        <v>461</v>
      </c>
    </row>
    <row r="471" spans="1:16">
      <c r="A471" s="56">
        <v>462</v>
      </c>
      <c r="B471" s="55" t="s">
        <v>2022</v>
      </c>
      <c r="C471" s="55" t="s">
        <v>2023</v>
      </c>
      <c r="D471" s="55">
        <v>3</v>
      </c>
      <c r="E471" s="55">
        <v>8</v>
      </c>
      <c r="F471" s="55">
        <v>2</v>
      </c>
      <c r="G471" s="55">
        <v>33.1</v>
      </c>
      <c r="H471" s="55">
        <v>3.75</v>
      </c>
      <c r="I471" s="55">
        <v>0</v>
      </c>
      <c r="J471" s="55">
        <v>0.5</v>
      </c>
      <c r="K471" s="55">
        <v>0</v>
      </c>
      <c r="L471" s="55">
        <v>0</v>
      </c>
      <c r="M471" s="55">
        <v>0</v>
      </c>
      <c r="N471" s="55">
        <v>0</v>
      </c>
      <c r="O471" s="71">
        <f t="shared" si="7"/>
        <v>50.35</v>
      </c>
      <c r="P471" s="56">
        <v>462</v>
      </c>
    </row>
    <row r="472" spans="1:16">
      <c r="A472" s="56">
        <v>463</v>
      </c>
      <c r="B472" s="101" t="s">
        <v>2024</v>
      </c>
      <c r="C472" s="102" t="s">
        <v>2025</v>
      </c>
      <c r="D472" s="63">
        <v>3</v>
      </c>
      <c r="E472" s="63">
        <v>8</v>
      </c>
      <c r="F472" s="63">
        <v>2</v>
      </c>
      <c r="G472" s="62">
        <v>32.7</v>
      </c>
      <c r="H472" s="63">
        <v>4.1</v>
      </c>
      <c r="I472" s="63"/>
      <c r="J472" s="63"/>
      <c r="K472" s="63"/>
      <c r="L472" s="63"/>
      <c r="M472" s="63">
        <v>0.5</v>
      </c>
      <c r="N472" s="63"/>
      <c r="O472" s="63">
        <f t="shared" si="7"/>
        <v>50.3</v>
      </c>
      <c r="P472" s="56">
        <v>463</v>
      </c>
    </row>
    <row r="473" spans="1:16">
      <c r="A473" s="56">
        <v>464</v>
      </c>
      <c r="B473" s="55" t="s">
        <v>2026</v>
      </c>
      <c r="C473" s="55" t="s">
        <v>2027</v>
      </c>
      <c r="D473" s="55">
        <v>3</v>
      </c>
      <c r="E473" s="55">
        <v>8</v>
      </c>
      <c r="F473" s="55">
        <v>2</v>
      </c>
      <c r="G473" s="55">
        <v>32.6</v>
      </c>
      <c r="H473" s="55">
        <v>4.15</v>
      </c>
      <c r="I473" s="55">
        <v>0</v>
      </c>
      <c r="J473" s="55">
        <v>0</v>
      </c>
      <c r="K473" s="55">
        <v>0</v>
      </c>
      <c r="L473" s="70">
        <v>0</v>
      </c>
      <c r="M473" s="55">
        <v>0.5</v>
      </c>
      <c r="N473" s="55">
        <v>0</v>
      </c>
      <c r="O473" s="71">
        <f t="shared" si="7"/>
        <v>50.25</v>
      </c>
      <c r="P473" s="56">
        <v>464</v>
      </c>
    </row>
    <row r="474" spans="1:16">
      <c r="A474" s="56">
        <v>465</v>
      </c>
      <c r="B474" s="55" t="s">
        <v>2028</v>
      </c>
      <c r="C474" s="55" t="s">
        <v>2029</v>
      </c>
      <c r="D474" s="55">
        <v>3</v>
      </c>
      <c r="E474" s="55">
        <v>8</v>
      </c>
      <c r="F474" s="55">
        <v>2</v>
      </c>
      <c r="G474" s="55">
        <v>32.7</v>
      </c>
      <c r="H474" s="55">
        <v>4.525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71">
        <f t="shared" si="7"/>
        <v>50.225</v>
      </c>
      <c r="P474" s="56">
        <v>465</v>
      </c>
    </row>
    <row r="475" spans="1:16">
      <c r="A475" s="56">
        <v>466</v>
      </c>
      <c r="B475" s="55" t="s">
        <v>2030</v>
      </c>
      <c r="C475" s="55" t="s">
        <v>2031</v>
      </c>
      <c r="D475" s="55">
        <v>2</v>
      </c>
      <c r="E475" s="55">
        <v>8</v>
      </c>
      <c r="F475" s="55">
        <v>2</v>
      </c>
      <c r="G475" s="55">
        <v>34.7</v>
      </c>
      <c r="H475" s="55">
        <v>3.525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71">
        <f t="shared" si="7"/>
        <v>50.225</v>
      </c>
      <c r="P475" s="56">
        <v>466</v>
      </c>
    </row>
    <row r="476" spans="1:16">
      <c r="A476" s="56">
        <v>467</v>
      </c>
      <c r="B476" s="57">
        <v>15115205</v>
      </c>
      <c r="C476" s="57" t="s">
        <v>2032</v>
      </c>
      <c r="D476" s="57"/>
      <c r="E476" s="57">
        <v>8</v>
      </c>
      <c r="F476" s="57">
        <v>2</v>
      </c>
      <c r="G476" s="57">
        <v>35.2</v>
      </c>
      <c r="H476" s="57">
        <v>4.5</v>
      </c>
      <c r="I476" s="57"/>
      <c r="J476" s="57"/>
      <c r="K476" s="57"/>
      <c r="L476" s="57"/>
      <c r="M476" s="57">
        <v>0.5</v>
      </c>
      <c r="N476" s="57"/>
      <c r="O476" s="57">
        <f t="shared" si="7"/>
        <v>50.2</v>
      </c>
      <c r="P476" s="56">
        <v>467</v>
      </c>
    </row>
    <row r="477" spans="1:16">
      <c r="A477" s="56">
        <v>468</v>
      </c>
      <c r="B477" s="101" t="s">
        <v>2033</v>
      </c>
      <c r="C477" s="102" t="s">
        <v>2034</v>
      </c>
      <c r="D477" s="63">
        <v>3</v>
      </c>
      <c r="E477" s="63">
        <v>8</v>
      </c>
      <c r="F477" s="63">
        <v>2</v>
      </c>
      <c r="G477" s="62">
        <v>33.1</v>
      </c>
      <c r="H477" s="63">
        <v>4.05</v>
      </c>
      <c r="I477" s="63"/>
      <c r="J477" s="63"/>
      <c r="K477" s="63"/>
      <c r="L477" s="63"/>
      <c r="M477" s="63"/>
      <c r="N477" s="63"/>
      <c r="O477" s="63">
        <f t="shared" si="7"/>
        <v>50.15</v>
      </c>
      <c r="P477" s="56">
        <v>468</v>
      </c>
    </row>
    <row r="478" spans="1:16">
      <c r="A478" s="56">
        <v>469</v>
      </c>
      <c r="B478" s="55" t="s">
        <v>2035</v>
      </c>
      <c r="C478" s="55" t="s">
        <v>2036</v>
      </c>
      <c r="D478" s="55">
        <v>3</v>
      </c>
      <c r="E478" s="55">
        <v>8</v>
      </c>
      <c r="F478" s="55">
        <v>2</v>
      </c>
      <c r="G478" s="55">
        <v>33.1</v>
      </c>
      <c r="H478" s="55">
        <v>4.05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71">
        <f t="shared" si="7"/>
        <v>50.15</v>
      </c>
      <c r="P478" s="56">
        <v>469</v>
      </c>
    </row>
    <row r="479" spans="1:16">
      <c r="A479" s="56">
        <v>470</v>
      </c>
      <c r="B479" s="56">
        <v>15112750</v>
      </c>
      <c r="C479" s="56" t="s">
        <v>2037</v>
      </c>
      <c r="D479" s="56">
        <v>0</v>
      </c>
      <c r="E479" s="56">
        <v>7.5</v>
      </c>
      <c r="F479" s="56">
        <v>2</v>
      </c>
      <c r="G479" s="56">
        <v>37.1</v>
      </c>
      <c r="H479" s="56">
        <v>3.55</v>
      </c>
      <c r="I479" s="56">
        <v>0</v>
      </c>
      <c r="J479" s="56"/>
      <c r="K479" s="56"/>
      <c r="L479" s="56"/>
      <c r="M479" s="56"/>
      <c r="N479" s="56"/>
      <c r="O479" s="56">
        <v>50.15</v>
      </c>
      <c r="P479" s="56">
        <v>470</v>
      </c>
    </row>
    <row r="480" ht="14.25" spans="1:16">
      <c r="A480" s="56">
        <v>471</v>
      </c>
      <c r="B480" s="51">
        <v>15116293</v>
      </c>
      <c r="C480" s="51" t="s">
        <v>2038</v>
      </c>
      <c r="D480" s="51">
        <v>3</v>
      </c>
      <c r="E480" s="51">
        <v>8</v>
      </c>
      <c r="F480" s="51">
        <v>2</v>
      </c>
      <c r="G480" s="51">
        <v>33</v>
      </c>
      <c r="H480" s="51">
        <v>4.1</v>
      </c>
      <c r="I480" s="51"/>
      <c r="J480" s="51"/>
      <c r="K480" s="51"/>
      <c r="L480" s="51"/>
      <c r="M480" s="51"/>
      <c r="N480" s="51"/>
      <c r="O480" s="51">
        <f>SUM(D480:M480)</f>
        <v>50.1</v>
      </c>
      <c r="P480" s="56">
        <v>471</v>
      </c>
    </row>
    <row r="481" ht="14.25" spans="1:16">
      <c r="A481" s="56">
        <v>472</v>
      </c>
      <c r="B481" s="66" t="s">
        <v>2039</v>
      </c>
      <c r="C481" s="66" t="s">
        <v>2040</v>
      </c>
      <c r="D481" s="67">
        <v>3</v>
      </c>
      <c r="E481" s="67">
        <v>8</v>
      </c>
      <c r="F481" s="67">
        <v>2</v>
      </c>
      <c r="G481" s="60">
        <v>30.3</v>
      </c>
      <c r="H481" s="67">
        <v>3.275</v>
      </c>
      <c r="I481" s="67"/>
      <c r="J481" s="67">
        <v>2</v>
      </c>
      <c r="K481" s="67"/>
      <c r="L481" s="67"/>
      <c r="M481" s="67">
        <v>1.5</v>
      </c>
      <c r="N481" s="51"/>
      <c r="O481" s="51">
        <f>SUM(D481:M481)</f>
        <v>50.075</v>
      </c>
      <c r="P481" s="56">
        <v>472</v>
      </c>
    </row>
    <row r="482" ht="14.25" spans="1:16">
      <c r="A482" s="56">
        <v>473</v>
      </c>
      <c r="B482" s="67">
        <v>15154678</v>
      </c>
      <c r="C482" s="67" t="s">
        <v>2041</v>
      </c>
      <c r="D482" s="67">
        <v>3</v>
      </c>
      <c r="E482" s="67">
        <v>8</v>
      </c>
      <c r="F482" s="67">
        <v>2</v>
      </c>
      <c r="G482" s="103" t="s">
        <v>2042</v>
      </c>
      <c r="H482" s="67">
        <v>3.76</v>
      </c>
      <c r="I482" s="67"/>
      <c r="J482" s="67">
        <v>1</v>
      </c>
      <c r="K482" s="67"/>
      <c r="L482" s="67"/>
      <c r="M482" s="67">
        <v>1.2</v>
      </c>
      <c r="N482" s="67"/>
      <c r="O482" s="67">
        <v>50.06</v>
      </c>
      <c r="P482" s="56">
        <v>473</v>
      </c>
    </row>
    <row r="483" ht="14.25" spans="1:16">
      <c r="A483" s="56">
        <v>474</v>
      </c>
      <c r="B483" s="105" t="s">
        <v>2043</v>
      </c>
      <c r="C483" s="105" t="s">
        <v>2044</v>
      </c>
      <c r="D483" s="51">
        <v>3</v>
      </c>
      <c r="E483" s="51">
        <v>8</v>
      </c>
      <c r="F483" s="51">
        <v>2</v>
      </c>
      <c r="G483" s="51">
        <v>34.9</v>
      </c>
      <c r="H483" s="51">
        <v>2.15</v>
      </c>
      <c r="I483" s="51">
        <v>0</v>
      </c>
      <c r="J483" s="51"/>
      <c r="K483" s="51"/>
      <c r="L483" s="51"/>
      <c r="M483" s="51"/>
      <c r="N483" s="51"/>
      <c r="O483" s="51">
        <f>SUM(D483:N483)</f>
        <v>50.05</v>
      </c>
      <c r="P483" s="56">
        <v>474</v>
      </c>
    </row>
    <row r="484" spans="1:16">
      <c r="A484" s="56">
        <v>475</v>
      </c>
      <c r="B484" s="56">
        <v>15154094</v>
      </c>
      <c r="C484" s="56" t="s">
        <v>2045</v>
      </c>
      <c r="D484" s="56">
        <v>0</v>
      </c>
      <c r="E484" s="56">
        <v>8</v>
      </c>
      <c r="F484" s="56">
        <v>2</v>
      </c>
      <c r="G484" s="56">
        <v>35.3</v>
      </c>
      <c r="H484" s="56">
        <v>4.25</v>
      </c>
      <c r="I484" s="56"/>
      <c r="J484" s="56"/>
      <c r="K484" s="56"/>
      <c r="L484" s="56"/>
      <c r="M484" s="56">
        <v>0.5</v>
      </c>
      <c r="N484" s="56"/>
      <c r="O484" s="56">
        <v>50.05</v>
      </c>
      <c r="P484" s="56">
        <v>475</v>
      </c>
    </row>
    <row r="485" spans="1:16">
      <c r="A485" s="56">
        <v>476</v>
      </c>
      <c r="B485" s="56">
        <v>15154968</v>
      </c>
      <c r="C485" s="56" t="s">
        <v>2046</v>
      </c>
      <c r="D485" s="56">
        <v>0</v>
      </c>
      <c r="E485" s="56">
        <v>8</v>
      </c>
      <c r="F485" s="56">
        <v>2</v>
      </c>
      <c r="G485" s="56">
        <v>36.3</v>
      </c>
      <c r="H485" s="56">
        <v>3</v>
      </c>
      <c r="I485" s="56"/>
      <c r="J485" s="56"/>
      <c r="K485" s="56"/>
      <c r="L485" s="56"/>
      <c r="M485" s="56">
        <v>1</v>
      </c>
      <c r="N485" s="56"/>
      <c r="O485" s="56">
        <v>50.025</v>
      </c>
      <c r="P485" s="56">
        <v>476</v>
      </c>
    </row>
    <row r="486" spans="1:16">
      <c r="A486" s="56">
        <v>477</v>
      </c>
      <c r="B486" s="56">
        <v>15154797</v>
      </c>
      <c r="C486" s="56" t="s">
        <v>2047</v>
      </c>
      <c r="D486" s="56">
        <v>0</v>
      </c>
      <c r="E486" s="56">
        <v>8</v>
      </c>
      <c r="F486" s="56">
        <v>2</v>
      </c>
      <c r="G486" s="56">
        <v>35.6</v>
      </c>
      <c r="H486" s="56">
        <v>3.9</v>
      </c>
      <c r="I486" s="56"/>
      <c r="J486" s="56"/>
      <c r="K486" s="56"/>
      <c r="L486" s="56">
        <v>0.5</v>
      </c>
      <c r="M486" s="56"/>
      <c r="N486" s="56"/>
      <c r="O486" s="56">
        <v>50</v>
      </c>
      <c r="P486" s="56">
        <v>477</v>
      </c>
    </row>
    <row r="487" spans="1:16">
      <c r="A487" s="56">
        <v>478</v>
      </c>
      <c r="B487" s="56">
        <v>15153758</v>
      </c>
      <c r="C487" s="56" t="s">
        <v>2048</v>
      </c>
      <c r="D487" s="56">
        <v>0</v>
      </c>
      <c r="E487" s="56">
        <v>7.5</v>
      </c>
      <c r="F487" s="56">
        <v>2</v>
      </c>
      <c r="G487" s="56">
        <v>33</v>
      </c>
      <c r="H487" s="56">
        <v>4</v>
      </c>
      <c r="I487" s="56"/>
      <c r="J487" s="56">
        <v>2</v>
      </c>
      <c r="K487" s="56"/>
      <c r="L487" s="56"/>
      <c r="M487" s="56">
        <v>1.5</v>
      </c>
      <c r="N487" s="56"/>
      <c r="O487" s="56">
        <v>50</v>
      </c>
      <c r="P487" s="56">
        <v>478</v>
      </c>
    </row>
    <row r="488" spans="1:16">
      <c r="A488" s="56">
        <v>479</v>
      </c>
      <c r="B488" s="55" t="s">
        <v>2049</v>
      </c>
      <c r="C488" s="55" t="s">
        <v>2050</v>
      </c>
      <c r="D488" s="55">
        <v>2.5</v>
      </c>
      <c r="E488" s="55">
        <v>8</v>
      </c>
      <c r="F488" s="55">
        <v>2</v>
      </c>
      <c r="G488" s="55">
        <v>33</v>
      </c>
      <c r="H488" s="55">
        <v>3.475</v>
      </c>
      <c r="I488" s="55">
        <v>0</v>
      </c>
      <c r="J488" s="55">
        <v>0</v>
      </c>
      <c r="K488" s="55">
        <v>0</v>
      </c>
      <c r="L488" s="55">
        <v>0</v>
      </c>
      <c r="M488" s="55">
        <v>1</v>
      </c>
      <c r="N488" s="55">
        <v>0</v>
      </c>
      <c r="O488" s="71">
        <f>SUM(D488:N488)</f>
        <v>49.975</v>
      </c>
      <c r="P488" s="56">
        <v>479</v>
      </c>
    </row>
    <row r="489" spans="1:16">
      <c r="A489" s="56">
        <v>480</v>
      </c>
      <c r="B489" s="56">
        <v>15112286</v>
      </c>
      <c r="C489" s="56" t="s">
        <v>2051</v>
      </c>
      <c r="D489" s="56">
        <v>0</v>
      </c>
      <c r="E489" s="56">
        <v>8</v>
      </c>
      <c r="F489" s="56">
        <v>2</v>
      </c>
      <c r="G489" s="56">
        <v>33.8</v>
      </c>
      <c r="H489" s="56">
        <v>4.45</v>
      </c>
      <c r="I489" s="56"/>
      <c r="J489" s="56">
        <v>1</v>
      </c>
      <c r="K489" s="56"/>
      <c r="L489" s="56"/>
      <c r="M489" s="56">
        <v>0.7</v>
      </c>
      <c r="N489" s="56"/>
      <c r="O489" s="56">
        <v>49.95</v>
      </c>
      <c r="P489" s="56">
        <v>480</v>
      </c>
    </row>
    <row r="490" spans="1:16">
      <c r="A490" s="56">
        <v>481</v>
      </c>
      <c r="B490" s="56">
        <v>15156349</v>
      </c>
      <c r="C490" s="56" t="s">
        <v>2052</v>
      </c>
      <c r="D490" s="56">
        <v>0</v>
      </c>
      <c r="E490" s="56">
        <v>8</v>
      </c>
      <c r="F490" s="56">
        <v>2</v>
      </c>
      <c r="G490" s="56">
        <v>35.3</v>
      </c>
      <c r="H490" s="56">
        <v>4.15</v>
      </c>
      <c r="I490" s="56">
        <v>0</v>
      </c>
      <c r="J490" s="56"/>
      <c r="K490" s="56"/>
      <c r="L490" s="56"/>
      <c r="M490" s="56">
        <v>0.5</v>
      </c>
      <c r="N490" s="56"/>
      <c r="O490" s="56">
        <v>49.95</v>
      </c>
      <c r="P490" s="56">
        <v>481</v>
      </c>
    </row>
    <row r="491" ht="14.25" spans="1:16">
      <c r="A491" s="56">
        <v>482</v>
      </c>
      <c r="B491" s="67">
        <v>15112514</v>
      </c>
      <c r="C491" s="67" t="s">
        <v>2053</v>
      </c>
      <c r="D491" s="67">
        <v>3</v>
      </c>
      <c r="E491" s="67">
        <v>8</v>
      </c>
      <c r="F491" s="67">
        <v>2</v>
      </c>
      <c r="G491" s="103" t="s">
        <v>2054</v>
      </c>
      <c r="H491" s="67">
        <v>4.34</v>
      </c>
      <c r="I491" s="67"/>
      <c r="J491" s="67">
        <v>0.5</v>
      </c>
      <c r="K491" s="67">
        <v>1.1</v>
      </c>
      <c r="L491" s="67"/>
      <c r="M491" s="67"/>
      <c r="N491" s="67"/>
      <c r="O491" s="67">
        <v>49.94</v>
      </c>
      <c r="P491" s="56">
        <v>482</v>
      </c>
    </row>
    <row r="492" ht="14.25" spans="1:16">
      <c r="A492" s="56">
        <v>483</v>
      </c>
      <c r="B492" s="65" t="s">
        <v>2055</v>
      </c>
      <c r="C492" s="51" t="s">
        <v>2056</v>
      </c>
      <c r="D492" s="51">
        <v>3</v>
      </c>
      <c r="E492" s="51">
        <v>8</v>
      </c>
      <c r="F492" s="51">
        <v>2</v>
      </c>
      <c r="G492" s="51">
        <v>32</v>
      </c>
      <c r="H492" s="51">
        <v>3.725</v>
      </c>
      <c r="I492" s="51"/>
      <c r="J492" s="51"/>
      <c r="K492" s="51"/>
      <c r="L492" s="51"/>
      <c r="M492" s="51">
        <v>1.2</v>
      </c>
      <c r="N492" s="51"/>
      <c r="O492" s="51">
        <f>SUM(D492:N492)</f>
        <v>49.925</v>
      </c>
      <c r="P492" s="56">
        <v>483</v>
      </c>
    </row>
    <row r="493" ht="14.25" spans="1:16">
      <c r="A493" s="56">
        <v>484</v>
      </c>
      <c r="B493" s="65" t="s">
        <v>2057</v>
      </c>
      <c r="C493" s="51" t="s">
        <v>2058</v>
      </c>
      <c r="D493" s="51">
        <v>3</v>
      </c>
      <c r="E493" s="51">
        <v>8</v>
      </c>
      <c r="F493" s="51">
        <v>2</v>
      </c>
      <c r="G493" s="51">
        <v>32.9</v>
      </c>
      <c r="H493" s="51">
        <v>4.025</v>
      </c>
      <c r="I493" s="51"/>
      <c r="J493" s="51"/>
      <c r="K493" s="51"/>
      <c r="L493" s="51"/>
      <c r="M493" s="51"/>
      <c r="N493" s="51"/>
      <c r="O493" s="51">
        <f>SUM(D493:N493)</f>
        <v>49.925</v>
      </c>
      <c r="P493" s="56">
        <v>484</v>
      </c>
    </row>
    <row r="494" spans="1:16">
      <c r="A494" s="56">
        <v>485</v>
      </c>
      <c r="B494" s="55" t="s">
        <v>2059</v>
      </c>
      <c r="C494" s="55" t="s">
        <v>2060</v>
      </c>
      <c r="D494" s="55">
        <v>3</v>
      </c>
      <c r="E494" s="55">
        <v>8</v>
      </c>
      <c r="F494" s="55">
        <v>2</v>
      </c>
      <c r="G494" s="55">
        <v>30</v>
      </c>
      <c r="H494" s="55">
        <v>3.925</v>
      </c>
      <c r="I494" s="70">
        <v>0.5</v>
      </c>
      <c r="J494" s="55">
        <v>2</v>
      </c>
      <c r="K494" s="55">
        <v>0</v>
      </c>
      <c r="L494" s="55">
        <v>0</v>
      </c>
      <c r="M494" s="55">
        <v>0.5</v>
      </c>
      <c r="N494" s="55">
        <v>0</v>
      </c>
      <c r="O494" s="71">
        <f>SUM(D494:N494)</f>
        <v>49.925</v>
      </c>
      <c r="P494" s="56">
        <v>485</v>
      </c>
    </row>
    <row r="495" ht="14.25" spans="1:16">
      <c r="A495" s="56">
        <v>486</v>
      </c>
      <c r="B495" s="51">
        <v>15154103</v>
      </c>
      <c r="C495" s="51" t="s">
        <v>2061</v>
      </c>
      <c r="D495" s="51">
        <v>3</v>
      </c>
      <c r="E495" s="51">
        <v>8</v>
      </c>
      <c r="F495" s="51">
        <v>2</v>
      </c>
      <c r="G495" s="51">
        <v>32.7</v>
      </c>
      <c r="H495" s="51">
        <v>3.7</v>
      </c>
      <c r="I495" s="51"/>
      <c r="J495" s="51"/>
      <c r="K495" s="51"/>
      <c r="L495" s="51"/>
      <c r="M495" s="51">
        <v>0.5</v>
      </c>
      <c r="N495" s="51"/>
      <c r="O495" s="51">
        <f>SUM(D495:M495)</f>
        <v>49.9</v>
      </c>
      <c r="P495" s="56">
        <v>486</v>
      </c>
    </row>
    <row r="496" ht="14.25" spans="1:16">
      <c r="A496" s="56">
        <v>487</v>
      </c>
      <c r="B496" s="51">
        <v>15110974</v>
      </c>
      <c r="C496" s="51" t="s">
        <v>2062</v>
      </c>
      <c r="D496" s="51">
        <v>3</v>
      </c>
      <c r="E496" s="51">
        <v>8</v>
      </c>
      <c r="F496" s="51">
        <v>2</v>
      </c>
      <c r="G496" s="51">
        <v>31.5</v>
      </c>
      <c r="H496" s="51">
        <v>3.9</v>
      </c>
      <c r="I496" s="51"/>
      <c r="J496" s="51">
        <v>0.5</v>
      </c>
      <c r="K496" s="51"/>
      <c r="L496" s="51"/>
      <c r="M496" s="51">
        <v>1</v>
      </c>
      <c r="N496" s="51"/>
      <c r="O496" s="51">
        <f>SUM(D496:M496)</f>
        <v>49.9</v>
      </c>
      <c r="P496" s="56">
        <v>487</v>
      </c>
    </row>
    <row r="497" ht="14.25" spans="1:16">
      <c r="A497" s="56">
        <v>488</v>
      </c>
      <c r="B497" s="51">
        <v>15112586</v>
      </c>
      <c r="C497" s="51" t="s">
        <v>2063</v>
      </c>
      <c r="D497" s="51">
        <v>3</v>
      </c>
      <c r="E497" s="51">
        <v>8</v>
      </c>
      <c r="F497" s="51">
        <v>2</v>
      </c>
      <c r="G497" s="51">
        <v>32.4</v>
      </c>
      <c r="H497" s="51">
        <v>4</v>
      </c>
      <c r="I497" s="51"/>
      <c r="J497" s="51"/>
      <c r="K497" s="51"/>
      <c r="L497" s="51"/>
      <c r="M497" s="51">
        <v>0.5</v>
      </c>
      <c r="N497" s="51"/>
      <c r="O497" s="51">
        <f>SUM(D497:M497)</f>
        <v>49.9</v>
      </c>
      <c r="P497" s="56">
        <v>488</v>
      </c>
    </row>
    <row r="498" spans="1:16">
      <c r="A498" s="56">
        <v>489</v>
      </c>
      <c r="B498" s="55" t="s">
        <v>2064</v>
      </c>
      <c r="C498" s="55" t="s">
        <v>2065</v>
      </c>
      <c r="D498" s="73">
        <v>3</v>
      </c>
      <c r="E498" s="73">
        <v>8</v>
      </c>
      <c r="F498" s="73">
        <v>2</v>
      </c>
      <c r="G498" s="73">
        <v>32.8</v>
      </c>
      <c r="H498" s="73">
        <v>4.075</v>
      </c>
      <c r="I498" s="73">
        <v>0</v>
      </c>
      <c r="J498" s="74">
        <v>0</v>
      </c>
      <c r="K498" s="70">
        <v>0</v>
      </c>
      <c r="L498" s="70">
        <v>0</v>
      </c>
      <c r="M498" s="70">
        <v>0</v>
      </c>
      <c r="N498" s="70">
        <v>0</v>
      </c>
      <c r="O498" s="75">
        <f>SUM(D498:N498)</f>
        <v>49.875</v>
      </c>
      <c r="P498" s="56">
        <v>489</v>
      </c>
    </row>
    <row r="499" spans="1:16">
      <c r="A499" s="56">
        <v>490</v>
      </c>
      <c r="B499" s="55" t="s">
        <v>2066</v>
      </c>
      <c r="C499" s="55" t="s">
        <v>2067</v>
      </c>
      <c r="D499" s="55">
        <v>3</v>
      </c>
      <c r="E499" s="55">
        <v>8</v>
      </c>
      <c r="F499" s="55">
        <v>2</v>
      </c>
      <c r="G499" s="55">
        <v>32.5</v>
      </c>
      <c r="H499" s="55">
        <v>4.375</v>
      </c>
      <c r="I499" s="70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71">
        <f>SUM(D499:N499)</f>
        <v>49.875</v>
      </c>
      <c r="P499" s="56">
        <v>490</v>
      </c>
    </row>
    <row r="500" ht="14.25" spans="1:16">
      <c r="A500" s="56">
        <v>491</v>
      </c>
      <c r="B500" s="65" t="s">
        <v>2068</v>
      </c>
      <c r="C500" s="51" t="s">
        <v>2069</v>
      </c>
      <c r="D500" s="51">
        <v>3</v>
      </c>
      <c r="E500" s="51">
        <v>8</v>
      </c>
      <c r="F500" s="51">
        <v>2</v>
      </c>
      <c r="G500" s="51">
        <v>33</v>
      </c>
      <c r="H500" s="51">
        <v>3.85</v>
      </c>
      <c r="I500" s="51"/>
      <c r="J500" s="51"/>
      <c r="K500" s="51"/>
      <c r="L500" s="51"/>
      <c r="M500" s="51"/>
      <c r="N500" s="51"/>
      <c r="O500" s="51">
        <f>SUM(D500:N500)</f>
        <v>49.85</v>
      </c>
      <c r="P500" s="56">
        <v>491</v>
      </c>
    </row>
    <row r="501" spans="1:16">
      <c r="A501" s="56">
        <v>492</v>
      </c>
      <c r="B501" s="55" t="s">
        <v>2070</v>
      </c>
      <c r="C501" s="55" t="s">
        <v>2071</v>
      </c>
      <c r="D501" s="55">
        <v>3</v>
      </c>
      <c r="E501" s="55">
        <v>8</v>
      </c>
      <c r="F501" s="55">
        <v>2</v>
      </c>
      <c r="G501" s="55">
        <v>33.3</v>
      </c>
      <c r="H501" s="55">
        <v>3.525</v>
      </c>
      <c r="I501" s="70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71">
        <f>SUM(D501:N501)</f>
        <v>49.825</v>
      </c>
      <c r="P501" s="56">
        <v>492</v>
      </c>
    </row>
    <row r="502" spans="1:16">
      <c r="A502" s="56">
        <v>493</v>
      </c>
      <c r="B502" s="56">
        <v>15112376</v>
      </c>
      <c r="C502" s="56" t="s">
        <v>2072</v>
      </c>
      <c r="D502" s="56">
        <v>0</v>
      </c>
      <c r="E502" s="56">
        <v>8</v>
      </c>
      <c r="F502" s="56">
        <v>2</v>
      </c>
      <c r="G502" s="56">
        <v>36.1</v>
      </c>
      <c r="H502" s="56">
        <v>3.7</v>
      </c>
      <c r="I502" s="56"/>
      <c r="J502" s="56"/>
      <c r="K502" s="56"/>
      <c r="L502" s="56"/>
      <c r="M502" s="56"/>
      <c r="N502" s="56"/>
      <c r="O502" s="56">
        <v>49.8</v>
      </c>
      <c r="P502" s="56">
        <v>493</v>
      </c>
    </row>
    <row r="503" spans="1:16">
      <c r="A503" s="56">
        <v>494</v>
      </c>
      <c r="B503" s="56">
        <v>15110972</v>
      </c>
      <c r="C503" s="56" t="s">
        <v>2073</v>
      </c>
      <c r="D503" s="56">
        <v>0</v>
      </c>
      <c r="E503" s="56">
        <v>8</v>
      </c>
      <c r="F503" s="56">
        <v>2</v>
      </c>
      <c r="G503" s="56">
        <v>35.3</v>
      </c>
      <c r="H503" s="56">
        <v>4</v>
      </c>
      <c r="I503" s="56"/>
      <c r="J503" s="56"/>
      <c r="K503" s="56"/>
      <c r="L503" s="56"/>
      <c r="M503" s="56">
        <v>0.5</v>
      </c>
      <c r="N503" s="56"/>
      <c r="O503" s="56">
        <v>49.8</v>
      </c>
      <c r="P503" s="56">
        <v>494</v>
      </c>
    </row>
    <row r="504" ht="14.25" spans="1:16">
      <c r="A504" s="56">
        <v>495</v>
      </c>
      <c r="B504" s="64">
        <v>15154554</v>
      </c>
      <c r="C504" s="65" t="s">
        <v>2074</v>
      </c>
      <c r="D504" s="51">
        <v>3</v>
      </c>
      <c r="E504" s="51">
        <v>8</v>
      </c>
      <c r="F504" s="51">
        <v>2</v>
      </c>
      <c r="G504" s="51">
        <v>32.6</v>
      </c>
      <c r="H504" s="51">
        <v>4.175</v>
      </c>
      <c r="I504" s="51"/>
      <c r="J504" s="51"/>
      <c r="K504" s="51"/>
      <c r="L504" s="51"/>
      <c r="M504" s="51"/>
      <c r="N504" s="51"/>
      <c r="O504" s="51">
        <f>SUM(D504:N504)</f>
        <v>49.775</v>
      </c>
      <c r="P504" s="56">
        <v>495</v>
      </c>
    </row>
    <row r="505" spans="1:16">
      <c r="A505" s="56">
        <v>496</v>
      </c>
      <c r="B505" s="60">
        <v>15115347</v>
      </c>
      <c r="C505" s="60" t="s">
        <v>2075</v>
      </c>
      <c r="D505" s="72">
        <v>1</v>
      </c>
      <c r="E505" s="72">
        <v>8</v>
      </c>
      <c r="F505" s="72">
        <v>2</v>
      </c>
      <c r="G505" s="72">
        <v>34.6</v>
      </c>
      <c r="H505" s="72">
        <v>3.675</v>
      </c>
      <c r="I505" s="72"/>
      <c r="J505" s="72"/>
      <c r="K505" s="72"/>
      <c r="L505" s="72">
        <v>0.5</v>
      </c>
      <c r="M505" s="72"/>
      <c r="N505" s="72"/>
      <c r="O505" s="72">
        <f>SUM(D505:N505)</f>
        <v>49.775</v>
      </c>
      <c r="P505" s="56">
        <v>496</v>
      </c>
    </row>
    <row r="506" spans="1:16">
      <c r="A506" s="56">
        <v>497</v>
      </c>
      <c r="B506" s="56">
        <v>15115604</v>
      </c>
      <c r="C506" s="56" t="s">
        <v>2076</v>
      </c>
      <c r="D506" s="56">
        <v>0</v>
      </c>
      <c r="E506" s="56">
        <v>7</v>
      </c>
      <c r="F506" s="56">
        <v>2</v>
      </c>
      <c r="G506" s="56">
        <v>35.3</v>
      </c>
      <c r="H506" s="56">
        <v>4.63</v>
      </c>
      <c r="I506" s="56">
        <v>0.6</v>
      </c>
      <c r="J506" s="56"/>
      <c r="K506" s="56"/>
      <c r="L506" s="56"/>
      <c r="M506" s="56">
        <v>0.2</v>
      </c>
      <c r="N506" s="56"/>
      <c r="O506" s="56">
        <v>49.73</v>
      </c>
      <c r="P506" s="56">
        <v>497</v>
      </c>
    </row>
    <row r="507" spans="1:16">
      <c r="A507" s="56">
        <v>498</v>
      </c>
      <c r="B507" s="57">
        <v>15111991</v>
      </c>
      <c r="C507" s="57" t="s">
        <v>2077</v>
      </c>
      <c r="D507" s="57"/>
      <c r="E507" s="57">
        <v>8</v>
      </c>
      <c r="F507" s="57">
        <v>2</v>
      </c>
      <c r="G507" s="57">
        <v>35.6</v>
      </c>
      <c r="H507" s="57">
        <v>4.1</v>
      </c>
      <c r="I507" s="57"/>
      <c r="J507" s="57"/>
      <c r="K507" s="57"/>
      <c r="L507" s="57"/>
      <c r="M507" s="57"/>
      <c r="N507" s="57"/>
      <c r="O507" s="57">
        <f>SUM(D507:N507)</f>
        <v>49.7</v>
      </c>
      <c r="P507" s="56">
        <v>498</v>
      </c>
    </row>
    <row r="508" spans="1:16">
      <c r="A508" s="56">
        <v>499</v>
      </c>
      <c r="B508" s="55" t="s">
        <v>2078</v>
      </c>
      <c r="C508" s="55" t="s">
        <v>2079</v>
      </c>
      <c r="D508" s="55">
        <v>2</v>
      </c>
      <c r="E508" s="55">
        <v>8</v>
      </c>
      <c r="F508" s="55">
        <v>2</v>
      </c>
      <c r="G508" s="55">
        <v>34.2</v>
      </c>
      <c r="H508" s="55">
        <v>3.5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71">
        <f>SUM(D508:N508)</f>
        <v>49.7</v>
      </c>
      <c r="P508" s="56">
        <v>499</v>
      </c>
    </row>
    <row r="509" spans="1:16">
      <c r="A509" s="56">
        <v>500</v>
      </c>
      <c r="B509" s="55" t="s">
        <v>2080</v>
      </c>
      <c r="C509" s="55" t="s">
        <v>2081</v>
      </c>
      <c r="D509" s="55">
        <v>3</v>
      </c>
      <c r="E509" s="55">
        <v>8</v>
      </c>
      <c r="F509" s="55">
        <v>2</v>
      </c>
      <c r="G509" s="55">
        <v>30.8</v>
      </c>
      <c r="H509" s="55">
        <v>4.4</v>
      </c>
      <c r="I509" s="55">
        <v>0</v>
      </c>
      <c r="J509" s="55">
        <v>1</v>
      </c>
      <c r="K509" s="55">
        <v>0</v>
      </c>
      <c r="L509" s="55">
        <v>0</v>
      </c>
      <c r="M509" s="55">
        <v>0.5</v>
      </c>
      <c r="N509" s="55">
        <v>0</v>
      </c>
      <c r="O509" s="71">
        <f>SUM(D509:N509)</f>
        <v>49.7</v>
      </c>
      <c r="P509" s="56">
        <v>500</v>
      </c>
    </row>
    <row r="510" spans="1:16">
      <c r="A510" s="56">
        <v>501</v>
      </c>
      <c r="B510" s="56">
        <v>15112005</v>
      </c>
      <c r="C510" s="56" t="s">
        <v>2082</v>
      </c>
      <c r="D510" s="56">
        <v>0</v>
      </c>
      <c r="E510" s="56">
        <v>8</v>
      </c>
      <c r="F510" s="56">
        <v>2</v>
      </c>
      <c r="G510" s="56">
        <v>35</v>
      </c>
      <c r="H510" s="56">
        <v>4.175</v>
      </c>
      <c r="I510" s="56">
        <v>0</v>
      </c>
      <c r="J510" s="56"/>
      <c r="K510" s="56"/>
      <c r="L510" s="56"/>
      <c r="M510" s="56">
        <v>0.5</v>
      </c>
      <c r="N510" s="56"/>
      <c r="O510" s="56">
        <v>49.675</v>
      </c>
      <c r="P510" s="56">
        <v>501</v>
      </c>
    </row>
    <row r="511" ht="14.25" spans="1:16">
      <c r="A511" s="56">
        <v>502</v>
      </c>
      <c r="B511" s="67">
        <v>15116164</v>
      </c>
      <c r="C511" s="67" t="s">
        <v>1451</v>
      </c>
      <c r="D511" s="67">
        <v>3</v>
      </c>
      <c r="E511" s="67">
        <v>8</v>
      </c>
      <c r="F511" s="67">
        <v>2</v>
      </c>
      <c r="G511" s="103" t="s">
        <v>2083</v>
      </c>
      <c r="H511" s="67">
        <v>4.2</v>
      </c>
      <c r="I511" s="67"/>
      <c r="J511" s="67"/>
      <c r="K511" s="67"/>
      <c r="L511" s="67"/>
      <c r="M511" s="67"/>
      <c r="N511" s="67"/>
      <c r="O511" s="67">
        <v>49.6</v>
      </c>
      <c r="P511" s="56">
        <v>502</v>
      </c>
    </row>
    <row r="512" spans="1:16">
      <c r="A512" s="56">
        <v>503</v>
      </c>
      <c r="B512" s="55" t="s">
        <v>2084</v>
      </c>
      <c r="C512" s="55" t="s">
        <v>2085</v>
      </c>
      <c r="D512" s="55">
        <v>3</v>
      </c>
      <c r="E512" s="55">
        <v>8</v>
      </c>
      <c r="F512" s="55">
        <v>2</v>
      </c>
      <c r="G512" s="55">
        <v>32.8</v>
      </c>
      <c r="H512" s="55">
        <v>3.8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71">
        <f>SUM(D512:N512)</f>
        <v>49.6</v>
      </c>
      <c r="P512" s="56">
        <v>503</v>
      </c>
    </row>
    <row r="513" spans="1:16">
      <c r="A513" s="56">
        <v>504</v>
      </c>
      <c r="B513" s="58">
        <v>15157370</v>
      </c>
      <c r="C513" s="100" t="s">
        <v>2086</v>
      </c>
      <c r="D513" s="60"/>
      <c r="E513" s="60">
        <v>8</v>
      </c>
      <c r="F513" s="60">
        <v>2</v>
      </c>
      <c r="G513" s="60">
        <v>35.1</v>
      </c>
      <c r="H513" s="60">
        <v>4.45</v>
      </c>
      <c r="I513" s="60"/>
      <c r="J513" s="60"/>
      <c r="K513" s="60"/>
      <c r="L513" s="60"/>
      <c r="M513" s="60"/>
      <c r="N513" s="60"/>
      <c r="O513" s="60">
        <f>SUM(D513:N513)</f>
        <v>49.55</v>
      </c>
      <c r="P513" s="56">
        <v>504</v>
      </c>
    </row>
    <row r="514" ht="14.25" spans="1:16">
      <c r="A514" s="56">
        <v>505</v>
      </c>
      <c r="B514" s="64">
        <v>15154255</v>
      </c>
      <c r="C514" s="65" t="s">
        <v>2087</v>
      </c>
      <c r="D514" s="51">
        <v>3</v>
      </c>
      <c r="E514" s="51">
        <v>8</v>
      </c>
      <c r="F514" s="51">
        <v>2</v>
      </c>
      <c r="G514" s="51">
        <v>32.9</v>
      </c>
      <c r="H514" s="51">
        <v>3.625</v>
      </c>
      <c r="I514" s="51"/>
      <c r="J514" s="51"/>
      <c r="K514" s="51"/>
      <c r="L514" s="51"/>
      <c r="M514" s="51"/>
      <c r="N514" s="51"/>
      <c r="O514" s="51">
        <f>SUM(D514:N514)</f>
        <v>49.525</v>
      </c>
      <c r="P514" s="56">
        <v>505</v>
      </c>
    </row>
    <row r="515" spans="1:16">
      <c r="A515" s="56">
        <v>506</v>
      </c>
      <c r="B515" s="56">
        <v>15112657</v>
      </c>
      <c r="C515" s="56" t="s">
        <v>2088</v>
      </c>
      <c r="D515" s="56">
        <v>0</v>
      </c>
      <c r="E515" s="56">
        <v>8</v>
      </c>
      <c r="F515" s="56">
        <v>2</v>
      </c>
      <c r="G515" s="56">
        <v>34.9</v>
      </c>
      <c r="H515" s="56">
        <v>4.1</v>
      </c>
      <c r="I515" s="56"/>
      <c r="J515" s="56"/>
      <c r="K515" s="56"/>
      <c r="L515" s="56">
        <v>0.5</v>
      </c>
      <c r="M515" s="56"/>
      <c r="N515" s="56"/>
      <c r="O515" s="56">
        <v>49.5</v>
      </c>
      <c r="P515" s="56">
        <v>506</v>
      </c>
    </row>
    <row r="516" spans="1:16">
      <c r="A516" s="56">
        <v>507</v>
      </c>
      <c r="B516" s="55" t="s">
        <v>2089</v>
      </c>
      <c r="C516" s="55" t="s">
        <v>2090</v>
      </c>
      <c r="D516" s="73">
        <v>3</v>
      </c>
      <c r="E516" s="73">
        <v>8</v>
      </c>
      <c r="F516" s="73">
        <v>2</v>
      </c>
      <c r="G516" s="73">
        <v>32.8</v>
      </c>
      <c r="H516" s="73">
        <v>3.7</v>
      </c>
      <c r="I516" s="73">
        <v>0</v>
      </c>
      <c r="J516" s="74">
        <v>0</v>
      </c>
      <c r="K516" s="70">
        <v>0</v>
      </c>
      <c r="L516" s="70">
        <v>0</v>
      </c>
      <c r="M516" s="70">
        <v>0</v>
      </c>
      <c r="N516" s="70">
        <v>0</v>
      </c>
      <c r="O516" s="75">
        <f>SUM(D516:N516)</f>
        <v>49.5</v>
      </c>
      <c r="P516" s="56">
        <v>507</v>
      </c>
    </row>
    <row r="517" spans="1:16">
      <c r="A517" s="56">
        <v>508</v>
      </c>
      <c r="B517" s="55" t="s">
        <v>2091</v>
      </c>
      <c r="C517" s="55" t="s">
        <v>2092</v>
      </c>
      <c r="D517" s="55">
        <v>3</v>
      </c>
      <c r="E517" s="55">
        <v>8</v>
      </c>
      <c r="F517" s="55">
        <v>2</v>
      </c>
      <c r="G517" s="55">
        <v>30.5</v>
      </c>
      <c r="H517" s="55">
        <v>3.5</v>
      </c>
      <c r="I517" s="55">
        <v>0</v>
      </c>
      <c r="J517" s="55">
        <v>1</v>
      </c>
      <c r="K517" s="55">
        <v>0</v>
      </c>
      <c r="L517" s="70">
        <v>0</v>
      </c>
      <c r="M517" s="55">
        <v>1.5</v>
      </c>
      <c r="N517" s="55">
        <v>0</v>
      </c>
      <c r="O517" s="71">
        <f>SUM(D517:N517)</f>
        <v>49.5</v>
      </c>
      <c r="P517" s="56">
        <v>508</v>
      </c>
    </row>
    <row r="518" spans="1:16">
      <c r="A518" s="56">
        <v>509</v>
      </c>
      <c r="B518" s="56">
        <v>15112705</v>
      </c>
      <c r="C518" s="56" t="s">
        <v>2093</v>
      </c>
      <c r="D518" s="56">
        <v>0</v>
      </c>
      <c r="E518" s="56">
        <v>8</v>
      </c>
      <c r="F518" s="56">
        <v>2</v>
      </c>
      <c r="G518" s="56">
        <v>35.2</v>
      </c>
      <c r="H518" s="56">
        <v>4.225</v>
      </c>
      <c r="I518" s="56"/>
      <c r="J518" s="56"/>
      <c r="K518" s="56"/>
      <c r="L518" s="56"/>
      <c r="M518" s="56"/>
      <c r="N518" s="56"/>
      <c r="O518" s="56">
        <v>49.425</v>
      </c>
      <c r="P518" s="56">
        <v>509</v>
      </c>
    </row>
    <row r="519" spans="1:16">
      <c r="A519" s="56">
        <v>510</v>
      </c>
      <c r="B519" s="56">
        <v>15114915</v>
      </c>
      <c r="C519" s="56" t="s">
        <v>2094</v>
      </c>
      <c r="D519" s="56">
        <v>0</v>
      </c>
      <c r="E519" s="56">
        <v>8</v>
      </c>
      <c r="F519" s="56">
        <v>2</v>
      </c>
      <c r="G519" s="56">
        <v>35.1</v>
      </c>
      <c r="H519" s="56">
        <v>4.3</v>
      </c>
      <c r="I519" s="56"/>
      <c r="J519" s="56"/>
      <c r="K519" s="56"/>
      <c r="L519" s="56"/>
      <c r="M519" s="56"/>
      <c r="N519" s="56"/>
      <c r="O519" s="56">
        <v>49.4</v>
      </c>
      <c r="P519" s="56">
        <v>510</v>
      </c>
    </row>
    <row r="520" ht="14.25" spans="1:16">
      <c r="A520" s="56">
        <v>511</v>
      </c>
      <c r="B520" s="64">
        <v>15112305</v>
      </c>
      <c r="C520" s="65" t="s">
        <v>2095</v>
      </c>
      <c r="D520" s="51">
        <v>3</v>
      </c>
      <c r="E520" s="51">
        <v>8</v>
      </c>
      <c r="F520" s="51">
        <v>2</v>
      </c>
      <c r="G520" s="51">
        <v>32.7</v>
      </c>
      <c r="H520" s="51">
        <v>3.675</v>
      </c>
      <c r="I520" s="51"/>
      <c r="J520" s="51"/>
      <c r="K520" s="51"/>
      <c r="L520" s="51"/>
      <c r="M520" s="51"/>
      <c r="N520" s="51"/>
      <c r="O520" s="51">
        <f>SUM(D520:N520)</f>
        <v>49.375</v>
      </c>
      <c r="P520" s="56">
        <v>511</v>
      </c>
    </row>
    <row r="521" ht="14.25" spans="1:16">
      <c r="A521" s="56">
        <v>512</v>
      </c>
      <c r="B521" s="64">
        <v>15154394</v>
      </c>
      <c r="C521" s="65" t="s">
        <v>2096</v>
      </c>
      <c r="D521" s="51">
        <v>3</v>
      </c>
      <c r="E521" s="51">
        <v>8</v>
      </c>
      <c r="F521" s="51">
        <v>2</v>
      </c>
      <c r="G521" s="51">
        <v>32.35</v>
      </c>
      <c r="H521" s="51">
        <v>4.025</v>
      </c>
      <c r="I521" s="51"/>
      <c r="J521" s="51"/>
      <c r="K521" s="51"/>
      <c r="L521" s="51"/>
      <c r="M521" s="51"/>
      <c r="N521" s="51"/>
      <c r="O521" s="51">
        <f>SUM(D521:N521)</f>
        <v>49.375</v>
      </c>
      <c r="P521" s="56">
        <v>512</v>
      </c>
    </row>
    <row r="522" spans="1:16">
      <c r="A522" s="56">
        <v>513</v>
      </c>
      <c r="B522" s="56">
        <v>15112056</v>
      </c>
      <c r="C522" s="56" t="s">
        <v>2097</v>
      </c>
      <c r="D522" s="56">
        <v>0</v>
      </c>
      <c r="E522" s="56">
        <v>8</v>
      </c>
      <c r="F522" s="56">
        <v>2</v>
      </c>
      <c r="G522" s="56">
        <v>35.5</v>
      </c>
      <c r="H522" s="56">
        <v>3.375</v>
      </c>
      <c r="I522" s="56"/>
      <c r="J522" s="56"/>
      <c r="K522" s="56"/>
      <c r="L522" s="56"/>
      <c r="M522" s="56">
        <v>0.5</v>
      </c>
      <c r="N522" s="56"/>
      <c r="O522" s="56">
        <v>49.375</v>
      </c>
      <c r="P522" s="56">
        <v>513</v>
      </c>
    </row>
    <row r="523" spans="1:16">
      <c r="A523" s="56">
        <v>514</v>
      </c>
      <c r="B523" s="60">
        <v>15154775</v>
      </c>
      <c r="C523" s="60" t="s">
        <v>2098</v>
      </c>
      <c r="D523" s="72"/>
      <c r="E523" s="72">
        <v>8</v>
      </c>
      <c r="F523" s="72">
        <v>2</v>
      </c>
      <c r="G523" s="72">
        <v>33.4</v>
      </c>
      <c r="H523" s="72">
        <v>3.95</v>
      </c>
      <c r="I523" s="72"/>
      <c r="J523" s="72">
        <v>0.5</v>
      </c>
      <c r="K523" s="72"/>
      <c r="L523" s="72"/>
      <c r="M523" s="72">
        <v>1.5</v>
      </c>
      <c r="N523" s="72"/>
      <c r="O523" s="72">
        <f>SUM(D523:N523)</f>
        <v>49.35</v>
      </c>
      <c r="P523" s="56">
        <v>514</v>
      </c>
    </row>
    <row r="524" spans="1:16">
      <c r="A524" s="56">
        <v>515</v>
      </c>
      <c r="B524" s="56">
        <v>15111839</v>
      </c>
      <c r="C524" s="56" t="s">
        <v>2099</v>
      </c>
      <c r="D524" s="56">
        <v>0</v>
      </c>
      <c r="E524" s="56">
        <v>8</v>
      </c>
      <c r="F524" s="56">
        <v>2</v>
      </c>
      <c r="G524" s="56">
        <v>34.7</v>
      </c>
      <c r="H524" s="56">
        <v>4.125</v>
      </c>
      <c r="I524" s="56"/>
      <c r="J524" s="56"/>
      <c r="K524" s="56"/>
      <c r="L524" s="56"/>
      <c r="M524" s="56">
        <v>0.5</v>
      </c>
      <c r="N524" s="56"/>
      <c r="O524" s="56">
        <v>49.325</v>
      </c>
      <c r="P524" s="56">
        <v>515</v>
      </c>
    </row>
    <row r="525" ht="14.25" spans="1:16">
      <c r="A525" s="56">
        <v>516</v>
      </c>
      <c r="B525" s="64">
        <v>15112371</v>
      </c>
      <c r="C525" s="65" t="s">
        <v>2100</v>
      </c>
      <c r="D525" s="51">
        <v>3</v>
      </c>
      <c r="E525" s="51">
        <v>8</v>
      </c>
      <c r="F525" s="51">
        <v>2</v>
      </c>
      <c r="G525" s="51">
        <v>31.5</v>
      </c>
      <c r="H525" s="51">
        <v>4.25</v>
      </c>
      <c r="I525" s="51"/>
      <c r="J525" s="51">
        <v>0.5</v>
      </c>
      <c r="K525" s="51"/>
      <c r="L525" s="51"/>
      <c r="M525" s="51"/>
      <c r="N525" s="51"/>
      <c r="O525" s="51">
        <f>SUM(D525:N525)</f>
        <v>49.25</v>
      </c>
      <c r="P525" s="56">
        <v>516</v>
      </c>
    </row>
    <row r="526" ht="14.25" spans="1:16">
      <c r="A526" s="56">
        <v>517</v>
      </c>
      <c r="B526" s="66" t="s">
        <v>2101</v>
      </c>
      <c r="C526" s="66" t="s">
        <v>2102</v>
      </c>
      <c r="D526" s="67">
        <v>3</v>
      </c>
      <c r="E526" s="67">
        <v>8</v>
      </c>
      <c r="F526" s="67">
        <v>2</v>
      </c>
      <c r="G526" s="60">
        <v>28.2</v>
      </c>
      <c r="H526" s="67">
        <v>4.525</v>
      </c>
      <c r="I526" s="67">
        <v>1</v>
      </c>
      <c r="J526" s="67"/>
      <c r="K526" s="67"/>
      <c r="L526" s="67"/>
      <c r="M526" s="67">
        <v>2.5</v>
      </c>
      <c r="N526" s="51"/>
      <c r="O526" s="51">
        <f>SUM(D526:M526)</f>
        <v>49.225</v>
      </c>
      <c r="P526" s="56">
        <v>517</v>
      </c>
    </row>
    <row r="527" spans="1:16">
      <c r="A527" s="56">
        <v>518</v>
      </c>
      <c r="B527" s="58">
        <v>15155819</v>
      </c>
      <c r="C527" s="100" t="s">
        <v>2103</v>
      </c>
      <c r="D527" s="60"/>
      <c r="E527" s="60">
        <v>8</v>
      </c>
      <c r="F527" s="60">
        <v>2</v>
      </c>
      <c r="G527" s="60">
        <v>34.9</v>
      </c>
      <c r="H527" s="60">
        <v>4.325</v>
      </c>
      <c r="I527" s="60"/>
      <c r="J527" s="60"/>
      <c r="K527" s="60"/>
      <c r="L527" s="60"/>
      <c r="M527" s="60"/>
      <c r="N527" s="60"/>
      <c r="O527" s="60">
        <f>SUM(D527:N527)</f>
        <v>49.225</v>
      </c>
      <c r="P527" s="56">
        <v>518</v>
      </c>
    </row>
    <row r="528" spans="1:16">
      <c r="A528" s="56">
        <v>519</v>
      </c>
      <c r="B528" s="58">
        <v>15154479</v>
      </c>
      <c r="C528" s="100" t="s">
        <v>2104</v>
      </c>
      <c r="D528" s="60"/>
      <c r="E528" s="60">
        <v>8</v>
      </c>
      <c r="F528" s="60">
        <v>2</v>
      </c>
      <c r="G528" s="60">
        <v>33.4</v>
      </c>
      <c r="H528" s="60">
        <v>4.325</v>
      </c>
      <c r="I528" s="60"/>
      <c r="J528" s="60"/>
      <c r="K528" s="60"/>
      <c r="L528" s="60"/>
      <c r="M528" s="60">
        <v>1.5</v>
      </c>
      <c r="N528" s="60"/>
      <c r="O528" s="60">
        <f>SUM(D528:N528)</f>
        <v>49.225</v>
      </c>
      <c r="P528" s="56">
        <v>519</v>
      </c>
    </row>
    <row r="529" spans="1:16">
      <c r="A529" s="56">
        <v>520</v>
      </c>
      <c r="B529" s="57">
        <v>15155276</v>
      </c>
      <c r="C529" s="57" t="s">
        <v>2105</v>
      </c>
      <c r="D529" s="57"/>
      <c r="E529" s="57">
        <v>8</v>
      </c>
      <c r="F529" s="57">
        <v>2</v>
      </c>
      <c r="G529" s="57">
        <v>35.7</v>
      </c>
      <c r="H529" s="57">
        <v>4.525</v>
      </c>
      <c r="I529" s="57"/>
      <c r="J529" s="57"/>
      <c r="K529" s="57"/>
      <c r="L529" s="57"/>
      <c r="M529" s="57"/>
      <c r="N529" s="57">
        <v>-1</v>
      </c>
      <c r="O529" s="57">
        <f>SUM(D529:N529)</f>
        <v>49.225</v>
      </c>
      <c r="P529" s="56">
        <v>520</v>
      </c>
    </row>
    <row r="530" spans="1:16">
      <c r="A530" s="56">
        <v>521</v>
      </c>
      <c r="B530" s="56">
        <v>15112142</v>
      </c>
      <c r="C530" s="56" t="s">
        <v>2106</v>
      </c>
      <c r="D530" s="56">
        <v>0</v>
      </c>
      <c r="E530" s="56">
        <v>8</v>
      </c>
      <c r="F530" s="56">
        <v>2</v>
      </c>
      <c r="G530" s="56">
        <v>35</v>
      </c>
      <c r="H530" s="56">
        <v>4.225</v>
      </c>
      <c r="I530" s="56"/>
      <c r="J530" s="56"/>
      <c r="K530" s="56"/>
      <c r="L530" s="56"/>
      <c r="M530" s="56"/>
      <c r="N530" s="56"/>
      <c r="O530" s="56">
        <v>49.225</v>
      </c>
      <c r="P530" s="56">
        <v>521</v>
      </c>
    </row>
    <row r="531" ht="14.25" spans="1:16">
      <c r="A531" s="56">
        <v>522</v>
      </c>
      <c r="B531" s="67">
        <v>15153164</v>
      </c>
      <c r="C531" s="67" t="s">
        <v>2107</v>
      </c>
      <c r="D531" s="67">
        <v>3</v>
      </c>
      <c r="E531" s="67">
        <v>8</v>
      </c>
      <c r="F531" s="67">
        <v>2</v>
      </c>
      <c r="G531" s="103" t="s">
        <v>2108</v>
      </c>
      <c r="H531" s="67">
        <v>4</v>
      </c>
      <c r="I531" s="67"/>
      <c r="J531" s="67"/>
      <c r="K531" s="67"/>
      <c r="L531" s="67"/>
      <c r="M531" s="67"/>
      <c r="N531" s="67"/>
      <c r="O531" s="67">
        <v>49.1</v>
      </c>
      <c r="P531" s="56">
        <v>522</v>
      </c>
    </row>
    <row r="532" spans="1:16">
      <c r="A532" s="56">
        <v>523</v>
      </c>
      <c r="B532" s="57">
        <v>15112526</v>
      </c>
      <c r="C532" s="57" t="s">
        <v>2109</v>
      </c>
      <c r="D532" s="57"/>
      <c r="E532" s="57">
        <v>8</v>
      </c>
      <c r="F532" s="57">
        <v>2</v>
      </c>
      <c r="G532" s="57">
        <v>34.7</v>
      </c>
      <c r="H532" s="57">
        <v>3.9</v>
      </c>
      <c r="I532" s="57"/>
      <c r="J532" s="57"/>
      <c r="K532" s="57"/>
      <c r="L532" s="57"/>
      <c r="M532" s="57">
        <v>0.5</v>
      </c>
      <c r="N532" s="57"/>
      <c r="O532" s="57">
        <f>SUM(D532:N532)</f>
        <v>49.1</v>
      </c>
      <c r="P532" s="56">
        <v>523</v>
      </c>
    </row>
    <row r="533" spans="1:16">
      <c r="A533" s="56">
        <v>524</v>
      </c>
      <c r="B533" s="56">
        <v>15114900</v>
      </c>
      <c r="C533" s="56" t="s">
        <v>2110</v>
      </c>
      <c r="D533" s="56">
        <v>0</v>
      </c>
      <c r="E533" s="56">
        <v>8</v>
      </c>
      <c r="F533" s="56">
        <v>2</v>
      </c>
      <c r="G533" s="56">
        <v>35.8</v>
      </c>
      <c r="H533" s="56">
        <v>3.25</v>
      </c>
      <c r="I533" s="56"/>
      <c r="J533" s="56"/>
      <c r="K533" s="56"/>
      <c r="L533" s="56"/>
      <c r="M533" s="56"/>
      <c r="N533" s="56"/>
      <c r="O533" s="56">
        <v>49.05</v>
      </c>
      <c r="P533" s="56">
        <v>524</v>
      </c>
    </row>
    <row r="534" ht="14.25" spans="1:16">
      <c r="A534" s="56">
        <v>525</v>
      </c>
      <c r="B534" s="105" t="s">
        <v>2111</v>
      </c>
      <c r="C534" s="105" t="s">
        <v>2112</v>
      </c>
      <c r="D534" s="51">
        <v>3</v>
      </c>
      <c r="E534" s="51">
        <v>8</v>
      </c>
      <c r="F534" s="51">
        <v>2</v>
      </c>
      <c r="G534" s="51">
        <v>31.8</v>
      </c>
      <c r="H534" s="51">
        <v>2.2</v>
      </c>
      <c r="I534" s="51">
        <v>0</v>
      </c>
      <c r="J534" s="51">
        <v>0.5</v>
      </c>
      <c r="K534" s="51"/>
      <c r="L534" s="51"/>
      <c r="M534" s="51">
        <v>1.5</v>
      </c>
      <c r="N534" s="51"/>
      <c r="O534" s="51">
        <f>SUM(D534:N534)</f>
        <v>49</v>
      </c>
      <c r="P534" s="56">
        <v>525</v>
      </c>
    </row>
    <row r="535" spans="1:16">
      <c r="A535" s="56">
        <v>526</v>
      </c>
      <c r="B535" s="58">
        <v>15155513</v>
      </c>
      <c r="C535" s="100" t="s">
        <v>2113</v>
      </c>
      <c r="D535" s="60"/>
      <c r="E535" s="60">
        <v>8</v>
      </c>
      <c r="F535" s="60">
        <v>2</v>
      </c>
      <c r="G535" s="60">
        <v>33</v>
      </c>
      <c r="H535" s="60">
        <v>4.3</v>
      </c>
      <c r="I535" s="60"/>
      <c r="J535" s="60">
        <v>0.5</v>
      </c>
      <c r="K535" s="60">
        <v>0.5</v>
      </c>
      <c r="L535" s="60"/>
      <c r="M535" s="60">
        <v>0.7</v>
      </c>
      <c r="N535" s="60"/>
      <c r="O535" s="60">
        <f>SUM(D535:N535)</f>
        <v>49</v>
      </c>
      <c r="P535" s="56">
        <v>526</v>
      </c>
    </row>
    <row r="536" spans="1:16">
      <c r="A536" s="56">
        <v>527</v>
      </c>
      <c r="B536" s="60">
        <v>15155833</v>
      </c>
      <c r="C536" s="60" t="s">
        <v>2114</v>
      </c>
      <c r="D536" s="72"/>
      <c r="E536" s="72">
        <v>8</v>
      </c>
      <c r="F536" s="72">
        <v>2</v>
      </c>
      <c r="G536" s="72">
        <v>35</v>
      </c>
      <c r="H536" s="72">
        <v>4</v>
      </c>
      <c r="I536" s="72"/>
      <c r="J536" s="72"/>
      <c r="K536" s="72"/>
      <c r="L536" s="72"/>
      <c r="M536" s="72"/>
      <c r="N536" s="72"/>
      <c r="O536" s="72">
        <f>SUM(D536:N536)</f>
        <v>49</v>
      </c>
      <c r="P536" s="56">
        <v>527</v>
      </c>
    </row>
    <row r="537" spans="1:16">
      <c r="A537" s="56">
        <v>528</v>
      </c>
      <c r="B537" s="56">
        <v>15111522</v>
      </c>
      <c r="C537" s="56" t="s">
        <v>2115</v>
      </c>
      <c r="D537" s="56">
        <v>0</v>
      </c>
      <c r="E537" s="56">
        <v>8</v>
      </c>
      <c r="F537" s="56">
        <v>2</v>
      </c>
      <c r="G537" s="56">
        <v>34.1</v>
      </c>
      <c r="H537" s="56">
        <v>3.85</v>
      </c>
      <c r="I537" s="56"/>
      <c r="J537" s="56">
        <v>1</v>
      </c>
      <c r="K537" s="56"/>
      <c r="L537" s="56"/>
      <c r="M537" s="56"/>
      <c r="N537" s="56"/>
      <c r="O537" s="56">
        <v>48.95</v>
      </c>
      <c r="P537" s="56">
        <v>528</v>
      </c>
    </row>
    <row r="538" spans="1:16">
      <c r="A538" s="56">
        <v>529</v>
      </c>
      <c r="B538" s="101" t="s">
        <v>2116</v>
      </c>
      <c r="C538" s="102" t="s">
        <v>2117</v>
      </c>
      <c r="D538" s="63">
        <v>3</v>
      </c>
      <c r="E538" s="63">
        <v>8</v>
      </c>
      <c r="F538" s="63">
        <v>2</v>
      </c>
      <c r="G538" s="62">
        <v>31.9</v>
      </c>
      <c r="H538" s="63">
        <v>4.03</v>
      </c>
      <c r="I538" s="63"/>
      <c r="J538" s="63"/>
      <c r="K538" s="63"/>
      <c r="L538" s="63"/>
      <c r="M538" s="63"/>
      <c r="N538" s="63"/>
      <c r="O538" s="63">
        <f>SUM(D538:N538)</f>
        <v>48.93</v>
      </c>
      <c r="P538" s="56">
        <v>529</v>
      </c>
    </row>
    <row r="539" ht="14.25" spans="1:16">
      <c r="A539" s="56">
        <v>530</v>
      </c>
      <c r="B539" s="105" t="s">
        <v>2118</v>
      </c>
      <c r="C539" s="105" t="s">
        <v>2119</v>
      </c>
      <c r="D539" s="51">
        <v>3</v>
      </c>
      <c r="E539" s="51">
        <v>8</v>
      </c>
      <c r="F539" s="51">
        <v>2</v>
      </c>
      <c r="G539" s="51">
        <v>33.8</v>
      </c>
      <c r="H539" s="51">
        <v>2.125</v>
      </c>
      <c r="I539" s="51">
        <v>0</v>
      </c>
      <c r="J539" s="51"/>
      <c r="K539" s="51"/>
      <c r="L539" s="51"/>
      <c r="M539" s="51"/>
      <c r="N539" s="51"/>
      <c r="O539" s="51">
        <f>SUM(D539:N539)</f>
        <v>48.925</v>
      </c>
      <c r="P539" s="56">
        <v>530</v>
      </c>
    </row>
    <row r="540" spans="1:16">
      <c r="A540" s="56">
        <v>531</v>
      </c>
      <c r="B540" s="56">
        <v>15115616</v>
      </c>
      <c r="C540" s="56" t="s">
        <v>2120</v>
      </c>
      <c r="D540" s="56">
        <v>0</v>
      </c>
      <c r="E540" s="56">
        <v>8</v>
      </c>
      <c r="F540" s="56">
        <v>2</v>
      </c>
      <c r="G540" s="56">
        <v>34.3</v>
      </c>
      <c r="H540" s="56">
        <v>4.575</v>
      </c>
      <c r="I540" s="56">
        <v>0.05</v>
      </c>
      <c r="J540" s="56"/>
      <c r="K540" s="56"/>
      <c r="L540" s="56"/>
      <c r="M540" s="56"/>
      <c r="N540" s="56"/>
      <c r="O540" s="56">
        <v>48.925</v>
      </c>
      <c r="P540" s="56">
        <v>531</v>
      </c>
    </row>
    <row r="541" spans="1:16">
      <c r="A541" s="56">
        <v>532</v>
      </c>
      <c r="B541" s="55" t="s">
        <v>2121</v>
      </c>
      <c r="C541" s="55" t="s">
        <v>2122</v>
      </c>
      <c r="D541" s="55">
        <v>2</v>
      </c>
      <c r="E541" s="55">
        <v>8</v>
      </c>
      <c r="F541" s="55">
        <v>2</v>
      </c>
      <c r="G541" s="55">
        <v>31.6</v>
      </c>
      <c r="H541" s="55">
        <v>4.3</v>
      </c>
      <c r="I541" s="55">
        <v>0</v>
      </c>
      <c r="J541" s="55">
        <v>0</v>
      </c>
      <c r="K541" s="55">
        <v>0</v>
      </c>
      <c r="L541" s="55">
        <v>0</v>
      </c>
      <c r="M541" s="55">
        <v>1</v>
      </c>
      <c r="N541" s="55">
        <v>0</v>
      </c>
      <c r="O541" s="71">
        <f>SUM(D541:N541)</f>
        <v>48.9</v>
      </c>
      <c r="P541" s="56">
        <v>532</v>
      </c>
    </row>
    <row r="542" spans="1:16">
      <c r="A542" s="56">
        <v>533</v>
      </c>
      <c r="B542" s="55" t="s">
        <v>2123</v>
      </c>
      <c r="C542" s="55" t="s">
        <v>2124</v>
      </c>
      <c r="D542" s="55">
        <v>3</v>
      </c>
      <c r="E542" s="55">
        <v>8</v>
      </c>
      <c r="F542" s="55">
        <v>2</v>
      </c>
      <c r="G542" s="55">
        <v>31.7</v>
      </c>
      <c r="H542" s="55">
        <v>4.2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71">
        <f>SUM(D542:N542)</f>
        <v>48.9</v>
      </c>
      <c r="P542" s="56">
        <v>533</v>
      </c>
    </row>
    <row r="543" spans="1:16">
      <c r="A543" s="56">
        <v>534</v>
      </c>
      <c r="B543" s="60">
        <v>15153400</v>
      </c>
      <c r="C543" s="60" t="s">
        <v>2125</v>
      </c>
      <c r="D543" s="72"/>
      <c r="E543" s="72">
        <v>8</v>
      </c>
      <c r="F543" s="72">
        <v>2</v>
      </c>
      <c r="G543" s="72">
        <v>34.5</v>
      </c>
      <c r="H543" s="72">
        <v>3.825</v>
      </c>
      <c r="I543" s="72"/>
      <c r="J543" s="72"/>
      <c r="K543" s="72"/>
      <c r="L543" s="72"/>
      <c r="M543" s="72">
        <v>0.5</v>
      </c>
      <c r="N543" s="72"/>
      <c r="O543" s="72">
        <f>SUM(D543:N543)</f>
        <v>48.825</v>
      </c>
      <c r="P543" s="56">
        <v>534</v>
      </c>
    </row>
    <row r="544" spans="1:16">
      <c r="A544" s="56">
        <v>535</v>
      </c>
      <c r="B544" s="56">
        <v>15112799</v>
      </c>
      <c r="C544" s="56" t="s">
        <v>2126</v>
      </c>
      <c r="D544" s="56">
        <v>0</v>
      </c>
      <c r="E544" s="56">
        <v>8</v>
      </c>
      <c r="F544" s="56">
        <v>2</v>
      </c>
      <c r="G544" s="56">
        <v>35</v>
      </c>
      <c r="H544" s="56">
        <v>3.8</v>
      </c>
      <c r="I544" s="56"/>
      <c r="J544" s="56"/>
      <c r="K544" s="56"/>
      <c r="L544" s="56"/>
      <c r="M544" s="56"/>
      <c r="N544" s="56"/>
      <c r="O544" s="56">
        <v>48.8</v>
      </c>
      <c r="P544" s="56">
        <v>535</v>
      </c>
    </row>
    <row r="545" spans="1:16">
      <c r="A545" s="56">
        <v>536</v>
      </c>
      <c r="B545" s="57">
        <v>15155832</v>
      </c>
      <c r="C545" s="57" t="s">
        <v>2127</v>
      </c>
      <c r="D545" s="57"/>
      <c r="E545" s="57">
        <v>8</v>
      </c>
      <c r="F545" s="57">
        <v>2</v>
      </c>
      <c r="G545" s="57">
        <v>33.7</v>
      </c>
      <c r="H545" s="57">
        <v>4.075</v>
      </c>
      <c r="I545" s="57"/>
      <c r="J545" s="57"/>
      <c r="K545" s="57"/>
      <c r="L545" s="57"/>
      <c r="M545" s="57">
        <v>1</v>
      </c>
      <c r="N545" s="57"/>
      <c r="O545" s="57">
        <f>SUM(D545:N545)</f>
        <v>48.775</v>
      </c>
      <c r="P545" s="56">
        <v>536</v>
      </c>
    </row>
    <row r="546" spans="1:16">
      <c r="A546" s="56">
        <v>537</v>
      </c>
      <c r="B546" s="56">
        <v>15112468</v>
      </c>
      <c r="C546" s="56" t="s">
        <v>2128</v>
      </c>
      <c r="D546" s="56">
        <v>0</v>
      </c>
      <c r="E546" s="56">
        <v>8</v>
      </c>
      <c r="F546" s="56">
        <v>2</v>
      </c>
      <c r="G546" s="56">
        <v>34.6</v>
      </c>
      <c r="H546" s="56">
        <v>4.15</v>
      </c>
      <c r="I546" s="56"/>
      <c r="J546" s="56"/>
      <c r="K546" s="56"/>
      <c r="L546" s="56"/>
      <c r="M546" s="56"/>
      <c r="N546" s="56"/>
      <c r="O546" s="56">
        <v>48.75</v>
      </c>
      <c r="P546" s="56">
        <v>537</v>
      </c>
    </row>
    <row r="547" ht="14.25" spans="1:16">
      <c r="A547" s="56">
        <v>538</v>
      </c>
      <c r="B547" s="65" t="s">
        <v>2129</v>
      </c>
      <c r="C547" s="51" t="s">
        <v>2130</v>
      </c>
      <c r="D547" s="51">
        <v>3</v>
      </c>
      <c r="E547" s="51">
        <v>8</v>
      </c>
      <c r="F547" s="51">
        <v>2</v>
      </c>
      <c r="G547" s="51">
        <v>31.8</v>
      </c>
      <c r="H547" s="51">
        <v>3.925</v>
      </c>
      <c r="I547" s="51"/>
      <c r="J547" s="51"/>
      <c r="K547" s="51"/>
      <c r="L547" s="51"/>
      <c r="M547" s="51"/>
      <c r="N547" s="51"/>
      <c r="O547" s="51">
        <f>SUM(D547:N547)</f>
        <v>48.725</v>
      </c>
      <c r="P547" s="56">
        <v>538</v>
      </c>
    </row>
    <row r="548" spans="1:16">
      <c r="A548" s="56">
        <v>539</v>
      </c>
      <c r="B548" s="56">
        <v>15151155</v>
      </c>
      <c r="C548" s="56" t="s">
        <v>2131</v>
      </c>
      <c r="D548" s="56">
        <v>0</v>
      </c>
      <c r="E548" s="56">
        <v>8</v>
      </c>
      <c r="F548" s="56">
        <v>2</v>
      </c>
      <c r="G548" s="56">
        <v>34</v>
      </c>
      <c r="H548" s="56">
        <v>3.675</v>
      </c>
      <c r="I548" s="56"/>
      <c r="J548" s="56"/>
      <c r="K548" s="56"/>
      <c r="L548" s="56"/>
      <c r="M548" s="56">
        <v>1</v>
      </c>
      <c r="N548" s="56"/>
      <c r="O548" s="56">
        <v>48.675</v>
      </c>
      <c r="P548" s="56">
        <v>539</v>
      </c>
    </row>
    <row r="549" spans="1:16">
      <c r="A549" s="56">
        <v>540</v>
      </c>
      <c r="B549" s="56">
        <v>15151452</v>
      </c>
      <c r="C549" s="56" t="s">
        <v>2132</v>
      </c>
      <c r="D549" s="56">
        <v>0</v>
      </c>
      <c r="E549" s="56">
        <v>7.5</v>
      </c>
      <c r="F549" s="56">
        <v>2</v>
      </c>
      <c r="G549" s="56">
        <v>33.4</v>
      </c>
      <c r="H549" s="56">
        <v>3.775</v>
      </c>
      <c r="I549" s="56"/>
      <c r="J549" s="56">
        <v>0.5</v>
      </c>
      <c r="K549" s="56"/>
      <c r="L549" s="56"/>
      <c r="M549" s="56">
        <v>1.5</v>
      </c>
      <c r="N549" s="56"/>
      <c r="O549" s="56">
        <v>48.675</v>
      </c>
      <c r="P549" s="56">
        <v>540</v>
      </c>
    </row>
    <row r="550" spans="1:16">
      <c r="A550" s="56">
        <v>541</v>
      </c>
      <c r="B550" s="55" t="s">
        <v>2133</v>
      </c>
      <c r="C550" s="55" t="s">
        <v>2134</v>
      </c>
      <c r="D550" s="55">
        <v>3</v>
      </c>
      <c r="E550" s="55">
        <v>8</v>
      </c>
      <c r="F550" s="55">
        <v>2</v>
      </c>
      <c r="G550" s="55">
        <v>31.1</v>
      </c>
      <c r="H550" s="55">
        <v>3.05</v>
      </c>
      <c r="I550" s="55">
        <v>0</v>
      </c>
      <c r="J550" s="55">
        <v>1</v>
      </c>
      <c r="K550" s="55">
        <v>0</v>
      </c>
      <c r="L550" s="55">
        <v>0.5</v>
      </c>
      <c r="M550" s="55">
        <v>0</v>
      </c>
      <c r="N550" s="55">
        <v>0</v>
      </c>
      <c r="O550" s="71">
        <f>SUM(D550:N550)</f>
        <v>48.65</v>
      </c>
      <c r="P550" s="56">
        <v>541</v>
      </c>
    </row>
    <row r="551" spans="1:16">
      <c r="A551" s="56">
        <v>542</v>
      </c>
      <c r="B551" s="56">
        <v>15111936</v>
      </c>
      <c r="C551" s="56" t="s">
        <v>2135</v>
      </c>
      <c r="D551" s="56">
        <v>0</v>
      </c>
      <c r="E551" s="56">
        <v>8</v>
      </c>
      <c r="F551" s="56">
        <v>2</v>
      </c>
      <c r="G551" s="56">
        <v>34.7</v>
      </c>
      <c r="H551" s="56">
        <v>3.925</v>
      </c>
      <c r="I551" s="56"/>
      <c r="J551" s="56"/>
      <c r="K551" s="56"/>
      <c r="L551" s="56"/>
      <c r="M551" s="56"/>
      <c r="N551" s="56"/>
      <c r="O551" s="56">
        <v>48.625</v>
      </c>
      <c r="P551" s="56">
        <v>542</v>
      </c>
    </row>
    <row r="552" spans="1:16">
      <c r="A552" s="56">
        <v>543</v>
      </c>
      <c r="B552" s="56">
        <v>15112422</v>
      </c>
      <c r="C552" s="56" t="s">
        <v>2136</v>
      </c>
      <c r="D552" s="56">
        <v>0</v>
      </c>
      <c r="E552" s="56">
        <v>8</v>
      </c>
      <c r="F552" s="56">
        <v>2</v>
      </c>
      <c r="G552" s="56">
        <v>34.5</v>
      </c>
      <c r="H552" s="56">
        <v>4.05</v>
      </c>
      <c r="I552" s="56"/>
      <c r="J552" s="56"/>
      <c r="K552" s="56"/>
      <c r="L552" s="56"/>
      <c r="M552" s="56"/>
      <c r="N552" s="56"/>
      <c r="O552" s="56">
        <v>48.55</v>
      </c>
      <c r="P552" s="56">
        <v>543</v>
      </c>
    </row>
    <row r="553" spans="1:16">
      <c r="A553" s="56">
        <v>544</v>
      </c>
      <c r="B553" s="55" t="s">
        <v>2137</v>
      </c>
      <c r="C553" s="55" t="s">
        <v>2138</v>
      </c>
      <c r="D553" s="55">
        <v>3</v>
      </c>
      <c r="E553" s="55">
        <v>8</v>
      </c>
      <c r="F553" s="55">
        <v>2</v>
      </c>
      <c r="G553" s="55">
        <v>31.4</v>
      </c>
      <c r="H553" s="55">
        <v>4.125</v>
      </c>
      <c r="I553" s="55">
        <v>0</v>
      </c>
      <c r="J553" s="55">
        <v>0</v>
      </c>
      <c r="K553" s="55">
        <v>0</v>
      </c>
      <c r="L553" s="70">
        <v>0</v>
      </c>
      <c r="M553" s="55">
        <v>0</v>
      </c>
      <c r="N553" s="55">
        <v>0</v>
      </c>
      <c r="O553" s="71">
        <f>SUM(D553:N553)</f>
        <v>48.525</v>
      </c>
      <c r="P553" s="56">
        <v>544</v>
      </c>
    </row>
    <row r="554" spans="1:16">
      <c r="A554" s="56">
        <v>545</v>
      </c>
      <c r="B554" s="55" t="s">
        <v>2139</v>
      </c>
      <c r="C554" s="55" t="s">
        <v>2140</v>
      </c>
      <c r="D554" s="55">
        <v>2</v>
      </c>
      <c r="E554" s="55">
        <v>8</v>
      </c>
      <c r="F554" s="55">
        <v>2</v>
      </c>
      <c r="G554" s="55">
        <v>30.5</v>
      </c>
      <c r="H554" s="55">
        <v>4</v>
      </c>
      <c r="I554" s="55">
        <v>0</v>
      </c>
      <c r="J554" s="55">
        <v>0</v>
      </c>
      <c r="K554" s="55">
        <v>0</v>
      </c>
      <c r="L554" s="55">
        <v>0</v>
      </c>
      <c r="M554" s="55">
        <v>2</v>
      </c>
      <c r="N554" s="55">
        <v>0</v>
      </c>
      <c r="O554" s="71">
        <f>SUM(D554:N554)</f>
        <v>48.5</v>
      </c>
      <c r="P554" s="56">
        <v>545</v>
      </c>
    </row>
    <row r="555" spans="1:16">
      <c r="A555" s="56">
        <v>546</v>
      </c>
      <c r="B555" s="55" t="s">
        <v>2141</v>
      </c>
      <c r="C555" s="55" t="s">
        <v>2142</v>
      </c>
      <c r="D555" s="73">
        <v>3</v>
      </c>
      <c r="E555" s="73">
        <v>8</v>
      </c>
      <c r="F555" s="73">
        <v>2</v>
      </c>
      <c r="G555" s="73">
        <v>31.2</v>
      </c>
      <c r="H555" s="73">
        <v>4.05</v>
      </c>
      <c r="I555" s="73">
        <v>0.2</v>
      </c>
      <c r="J555" s="74">
        <v>0</v>
      </c>
      <c r="K555" s="70">
        <v>0</v>
      </c>
      <c r="L555" s="70">
        <v>0</v>
      </c>
      <c r="M555" s="70">
        <v>0</v>
      </c>
      <c r="N555" s="70">
        <v>0</v>
      </c>
      <c r="O555" s="75">
        <f>SUM(D555:N555)</f>
        <v>48.45</v>
      </c>
      <c r="P555" s="56">
        <v>546</v>
      </c>
    </row>
    <row r="556" spans="1:16">
      <c r="A556" s="56">
        <v>547</v>
      </c>
      <c r="B556" s="56">
        <v>15115718</v>
      </c>
      <c r="C556" s="56" t="s">
        <v>2143</v>
      </c>
      <c r="D556" s="56">
        <v>0</v>
      </c>
      <c r="E556" s="56">
        <v>8</v>
      </c>
      <c r="F556" s="56">
        <v>2</v>
      </c>
      <c r="G556" s="56">
        <v>32.8</v>
      </c>
      <c r="H556" s="56">
        <v>4.425</v>
      </c>
      <c r="I556" s="56">
        <v>0</v>
      </c>
      <c r="J556" s="56"/>
      <c r="K556" s="56"/>
      <c r="L556" s="56"/>
      <c r="M556" s="56">
        <v>1.2</v>
      </c>
      <c r="N556" s="56"/>
      <c r="O556" s="56">
        <v>48.425</v>
      </c>
      <c r="P556" s="56">
        <v>547</v>
      </c>
    </row>
    <row r="557" spans="1:16">
      <c r="A557" s="56">
        <v>548</v>
      </c>
      <c r="B557" s="56">
        <v>15115657</v>
      </c>
      <c r="C557" s="56" t="s">
        <v>2144</v>
      </c>
      <c r="D557" s="56">
        <v>0</v>
      </c>
      <c r="E557" s="56">
        <v>8</v>
      </c>
      <c r="F557" s="56">
        <v>2</v>
      </c>
      <c r="G557" s="56">
        <v>34.3</v>
      </c>
      <c r="H557" s="56">
        <v>4.125</v>
      </c>
      <c r="I557" s="56"/>
      <c r="J557" s="56"/>
      <c r="K557" s="56"/>
      <c r="L557" s="56"/>
      <c r="M557" s="56"/>
      <c r="N557" s="56"/>
      <c r="O557" s="56">
        <v>48.425</v>
      </c>
      <c r="P557" s="56">
        <v>548</v>
      </c>
    </row>
    <row r="558" spans="1:16">
      <c r="A558" s="56">
        <v>549</v>
      </c>
      <c r="B558" s="56">
        <v>15114898</v>
      </c>
      <c r="C558" s="56" t="s">
        <v>2145</v>
      </c>
      <c r="D558" s="56">
        <v>0</v>
      </c>
      <c r="E558" s="56">
        <v>8</v>
      </c>
      <c r="F558" s="56">
        <v>2</v>
      </c>
      <c r="G558" s="56">
        <v>33.7</v>
      </c>
      <c r="H558" s="56">
        <v>4.2</v>
      </c>
      <c r="I558" s="56"/>
      <c r="J558" s="56"/>
      <c r="K558" s="56"/>
      <c r="L558" s="56"/>
      <c r="M558" s="56">
        <v>0.5</v>
      </c>
      <c r="N558" s="56"/>
      <c r="O558" s="56">
        <v>48.4</v>
      </c>
      <c r="P558" s="56">
        <v>549</v>
      </c>
    </row>
    <row r="559" spans="1:16">
      <c r="A559" s="56">
        <v>550</v>
      </c>
      <c r="B559" s="55" t="s">
        <v>2146</v>
      </c>
      <c r="C559" s="55" t="s">
        <v>2147</v>
      </c>
      <c r="D559" s="73">
        <v>3</v>
      </c>
      <c r="E559" s="73">
        <v>8</v>
      </c>
      <c r="F559" s="73">
        <v>2</v>
      </c>
      <c r="G559" s="73">
        <v>29.1</v>
      </c>
      <c r="H559" s="73">
        <v>3.9</v>
      </c>
      <c r="I559" s="73">
        <v>0.2</v>
      </c>
      <c r="J559" s="74">
        <v>1</v>
      </c>
      <c r="K559" s="70">
        <v>0</v>
      </c>
      <c r="L559" s="70">
        <v>0</v>
      </c>
      <c r="M559" s="70">
        <v>1.2</v>
      </c>
      <c r="N559" s="70">
        <v>0</v>
      </c>
      <c r="O559" s="75">
        <f>SUM(D559:N559)</f>
        <v>48.4</v>
      </c>
      <c r="P559" s="56">
        <v>550</v>
      </c>
    </row>
    <row r="560" spans="1:16">
      <c r="A560" s="56">
        <v>551</v>
      </c>
      <c r="B560" s="101" t="s">
        <v>2148</v>
      </c>
      <c r="C560" s="102" t="s">
        <v>2149</v>
      </c>
      <c r="D560" s="63">
        <v>3</v>
      </c>
      <c r="E560" s="63">
        <v>8</v>
      </c>
      <c r="F560" s="63">
        <v>2</v>
      </c>
      <c r="G560" s="62">
        <v>30.8</v>
      </c>
      <c r="H560" s="63">
        <v>4.53</v>
      </c>
      <c r="I560" s="63"/>
      <c r="J560" s="63"/>
      <c r="K560" s="63"/>
      <c r="L560" s="63"/>
      <c r="M560" s="63"/>
      <c r="N560" s="63"/>
      <c r="O560" s="63">
        <f>SUM(D560:N560)</f>
        <v>48.33</v>
      </c>
      <c r="P560" s="56">
        <v>551</v>
      </c>
    </row>
    <row r="561" spans="1:16">
      <c r="A561" s="56">
        <v>552</v>
      </c>
      <c r="B561" s="56">
        <v>15154280</v>
      </c>
      <c r="C561" s="56" t="s">
        <v>1707</v>
      </c>
      <c r="D561" s="56">
        <v>0</v>
      </c>
      <c r="E561" s="56">
        <v>8</v>
      </c>
      <c r="F561" s="56">
        <v>2</v>
      </c>
      <c r="G561" s="56">
        <v>33.8</v>
      </c>
      <c r="H561" s="56">
        <v>4.525</v>
      </c>
      <c r="I561" s="56"/>
      <c r="J561" s="56"/>
      <c r="K561" s="56"/>
      <c r="L561" s="56"/>
      <c r="M561" s="56"/>
      <c r="N561" s="56"/>
      <c r="O561" s="56">
        <v>48.325</v>
      </c>
      <c r="P561" s="56">
        <v>552</v>
      </c>
    </row>
    <row r="562" spans="1:16">
      <c r="A562" s="56">
        <v>553</v>
      </c>
      <c r="B562" s="56">
        <v>15112836</v>
      </c>
      <c r="C562" s="56" t="s">
        <v>2150</v>
      </c>
      <c r="D562" s="56">
        <v>0</v>
      </c>
      <c r="E562" s="56">
        <v>8</v>
      </c>
      <c r="F562" s="56">
        <v>2</v>
      </c>
      <c r="G562" s="56">
        <v>33.8</v>
      </c>
      <c r="H562" s="56">
        <v>4</v>
      </c>
      <c r="I562" s="56"/>
      <c r="J562" s="56"/>
      <c r="K562" s="56"/>
      <c r="L562" s="56">
        <v>0.5</v>
      </c>
      <c r="M562" s="56"/>
      <c r="N562" s="56"/>
      <c r="O562" s="56">
        <v>48.3</v>
      </c>
      <c r="P562" s="56">
        <v>553</v>
      </c>
    </row>
    <row r="563" spans="1:16">
      <c r="A563" s="56">
        <v>554</v>
      </c>
      <c r="B563" s="55" t="s">
        <v>2151</v>
      </c>
      <c r="C563" s="55" t="s">
        <v>2152</v>
      </c>
      <c r="D563" s="73">
        <v>3</v>
      </c>
      <c r="E563" s="73">
        <v>8</v>
      </c>
      <c r="F563" s="73">
        <v>2</v>
      </c>
      <c r="G563" s="73">
        <v>31.5</v>
      </c>
      <c r="H563" s="73">
        <v>3.8</v>
      </c>
      <c r="I563" s="73">
        <v>0</v>
      </c>
      <c r="J563" s="74">
        <v>0</v>
      </c>
      <c r="K563" s="70">
        <v>0</v>
      </c>
      <c r="L563" s="70">
        <v>0</v>
      </c>
      <c r="M563" s="70">
        <v>0</v>
      </c>
      <c r="N563" s="70">
        <v>0</v>
      </c>
      <c r="O563" s="75">
        <f>SUM(D563:N563)</f>
        <v>48.3</v>
      </c>
      <c r="P563" s="56">
        <v>554</v>
      </c>
    </row>
    <row r="564" ht="14.25" spans="1:16">
      <c r="A564" s="56">
        <v>555</v>
      </c>
      <c r="B564" s="65" t="s">
        <v>2153</v>
      </c>
      <c r="C564" s="51" t="s">
        <v>2154</v>
      </c>
      <c r="D564" s="51">
        <v>3</v>
      </c>
      <c r="E564" s="51">
        <v>8</v>
      </c>
      <c r="F564" s="51">
        <v>2</v>
      </c>
      <c r="G564" s="51">
        <v>32.7</v>
      </c>
      <c r="H564" s="51">
        <v>2.075</v>
      </c>
      <c r="I564" s="51"/>
      <c r="J564" s="51"/>
      <c r="K564" s="51"/>
      <c r="L564" s="51"/>
      <c r="M564" s="51">
        <v>0.5</v>
      </c>
      <c r="N564" s="51"/>
      <c r="O564" s="51">
        <f>SUM(D564:N564)</f>
        <v>48.275</v>
      </c>
      <c r="P564" s="56">
        <v>555</v>
      </c>
    </row>
    <row r="565" spans="1:16">
      <c r="A565" s="56">
        <v>556</v>
      </c>
      <c r="B565" s="55" t="s">
        <v>2155</v>
      </c>
      <c r="C565" s="55" t="s">
        <v>2156</v>
      </c>
      <c r="D565" s="73">
        <v>3</v>
      </c>
      <c r="E565" s="73">
        <v>8</v>
      </c>
      <c r="F565" s="73">
        <v>2</v>
      </c>
      <c r="G565" s="73">
        <v>31</v>
      </c>
      <c r="H565" s="73">
        <v>4.05</v>
      </c>
      <c r="I565" s="73">
        <v>0.2</v>
      </c>
      <c r="J565" s="74">
        <v>0</v>
      </c>
      <c r="K565" s="70">
        <v>0</v>
      </c>
      <c r="L565" s="70">
        <v>0</v>
      </c>
      <c r="M565" s="70">
        <v>0</v>
      </c>
      <c r="N565" s="70">
        <v>0</v>
      </c>
      <c r="O565" s="75">
        <f>SUM(D565:N565)</f>
        <v>48.25</v>
      </c>
      <c r="P565" s="56">
        <v>556</v>
      </c>
    </row>
    <row r="566" spans="1:16">
      <c r="A566" s="56">
        <v>557</v>
      </c>
      <c r="B566" s="56">
        <v>15154360</v>
      </c>
      <c r="C566" s="56" t="s">
        <v>2157</v>
      </c>
      <c r="D566" s="56">
        <v>0</v>
      </c>
      <c r="E566" s="56">
        <v>8</v>
      </c>
      <c r="F566" s="56">
        <v>2</v>
      </c>
      <c r="G566" s="56">
        <v>34.8</v>
      </c>
      <c r="H566" s="56">
        <v>3.4</v>
      </c>
      <c r="I566" s="56"/>
      <c r="J566" s="56"/>
      <c r="K566" s="56"/>
      <c r="L566" s="56"/>
      <c r="M566" s="56"/>
      <c r="N566" s="56"/>
      <c r="O566" s="56">
        <v>48.2</v>
      </c>
      <c r="P566" s="56">
        <v>557</v>
      </c>
    </row>
    <row r="567" spans="1:16">
      <c r="A567" s="56">
        <v>558</v>
      </c>
      <c r="B567" s="58">
        <v>15112671</v>
      </c>
      <c r="C567" s="100" t="s">
        <v>2158</v>
      </c>
      <c r="D567" s="60"/>
      <c r="E567" s="60">
        <v>8</v>
      </c>
      <c r="F567" s="60">
        <v>2</v>
      </c>
      <c r="G567" s="60">
        <v>33.5</v>
      </c>
      <c r="H567" s="60">
        <v>4.15</v>
      </c>
      <c r="I567" s="60"/>
      <c r="J567" s="60"/>
      <c r="K567" s="60"/>
      <c r="L567" s="60"/>
      <c r="M567" s="60">
        <v>0.5</v>
      </c>
      <c r="N567" s="60"/>
      <c r="O567" s="60">
        <f>SUM(D567:N567)</f>
        <v>48.15</v>
      </c>
      <c r="P567" s="56">
        <v>558</v>
      </c>
    </row>
    <row r="568" spans="1:16">
      <c r="A568" s="56">
        <v>559</v>
      </c>
      <c r="B568" s="60">
        <v>15112849</v>
      </c>
      <c r="C568" s="60" t="s">
        <v>2159</v>
      </c>
      <c r="D568" s="72"/>
      <c r="E568" s="72">
        <v>8</v>
      </c>
      <c r="F568" s="72">
        <v>2</v>
      </c>
      <c r="G568" s="72">
        <v>33.8</v>
      </c>
      <c r="H568" s="72">
        <v>3.8</v>
      </c>
      <c r="I568" s="72"/>
      <c r="J568" s="72"/>
      <c r="K568" s="72"/>
      <c r="L568" s="72"/>
      <c r="M568" s="72">
        <v>0.5</v>
      </c>
      <c r="N568" s="72"/>
      <c r="O568" s="72">
        <f>SUM(D568:N568)</f>
        <v>48.1</v>
      </c>
      <c r="P568" s="56">
        <v>559</v>
      </c>
    </row>
    <row r="569" spans="1:16">
      <c r="A569" s="56">
        <v>560</v>
      </c>
      <c r="B569" s="55" t="s">
        <v>2160</v>
      </c>
      <c r="C569" s="55" t="s">
        <v>2161</v>
      </c>
      <c r="D569" s="55">
        <v>3</v>
      </c>
      <c r="E569" s="55">
        <v>8</v>
      </c>
      <c r="F569" s="55">
        <v>2</v>
      </c>
      <c r="G569" s="55">
        <v>29.8</v>
      </c>
      <c r="H569" s="55">
        <v>3.8</v>
      </c>
      <c r="I569" s="55">
        <v>0</v>
      </c>
      <c r="J569" s="55">
        <v>0</v>
      </c>
      <c r="K569" s="55">
        <v>0</v>
      </c>
      <c r="L569" s="55">
        <v>0</v>
      </c>
      <c r="M569" s="55">
        <v>1.5</v>
      </c>
      <c r="N569" s="55">
        <v>0</v>
      </c>
      <c r="O569" s="71">
        <f>SUM(D569:N569)</f>
        <v>48.1</v>
      </c>
      <c r="P569" s="56">
        <v>560</v>
      </c>
    </row>
    <row r="570" spans="1:16">
      <c r="A570" s="56">
        <v>561</v>
      </c>
      <c r="B570" s="55" t="s">
        <v>2162</v>
      </c>
      <c r="C570" s="55" t="s">
        <v>2163</v>
      </c>
      <c r="D570" s="55">
        <v>3</v>
      </c>
      <c r="E570" s="55">
        <v>8</v>
      </c>
      <c r="F570" s="55">
        <v>2</v>
      </c>
      <c r="G570" s="55">
        <v>30.8</v>
      </c>
      <c r="H570" s="55">
        <v>4.275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71">
        <f>SUM(D570:N570)</f>
        <v>48.075</v>
      </c>
      <c r="P570" s="56">
        <v>561</v>
      </c>
    </row>
    <row r="571" ht="14.25" spans="1:16">
      <c r="A571" s="56">
        <v>562</v>
      </c>
      <c r="B571" s="51">
        <v>15112690</v>
      </c>
      <c r="C571" s="51" t="s">
        <v>2164</v>
      </c>
      <c r="D571" s="51">
        <v>3</v>
      </c>
      <c r="E571" s="51">
        <v>8</v>
      </c>
      <c r="F571" s="51">
        <v>2</v>
      </c>
      <c r="G571" s="51">
        <v>29.2</v>
      </c>
      <c r="H571" s="51">
        <v>4.1</v>
      </c>
      <c r="I571" s="51">
        <v>0.2</v>
      </c>
      <c r="J571" s="51">
        <v>1</v>
      </c>
      <c r="K571" s="51"/>
      <c r="L571" s="51"/>
      <c r="M571" s="51">
        <v>0.5</v>
      </c>
      <c r="N571" s="51"/>
      <c r="O571" s="51">
        <f>SUM(D571:M571)</f>
        <v>48</v>
      </c>
      <c r="P571" s="56">
        <v>562</v>
      </c>
    </row>
    <row r="572" ht="14.25" spans="1:16">
      <c r="A572" s="56">
        <v>563</v>
      </c>
      <c r="B572" s="51">
        <v>15151659</v>
      </c>
      <c r="C572" s="51" t="s">
        <v>2165</v>
      </c>
      <c r="D572" s="51">
        <v>3</v>
      </c>
      <c r="E572" s="51">
        <v>8</v>
      </c>
      <c r="F572" s="51">
        <v>2</v>
      </c>
      <c r="G572" s="51">
        <v>30.7</v>
      </c>
      <c r="H572" s="51">
        <v>3.8</v>
      </c>
      <c r="I572" s="51"/>
      <c r="J572" s="51"/>
      <c r="K572" s="51"/>
      <c r="L572" s="51"/>
      <c r="M572" s="51">
        <v>0.5</v>
      </c>
      <c r="N572" s="51"/>
      <c r="O572" s="51">
        <f>SUM(D572:M572)</f>
        <v>48</v>
      </c>
      <c r="P572" s="56">
        <v>563</v>
      </c>
    </row>
    <row r="573" spans="1:16">
      <c r="A573" s="56">
        <v>564</v>
      </c>
      <c r="B573" s="55" t="s">
        <v>2166</v>
      </c>
      <c r="C573" s="55" t="s">
        <v>225</v>
      </c>
      <c r="D573" s="55">
        <v>3</v>
      </c>
      <c r="E573" s="55">
        <v>8</v>
      </c>
      <c r="F573" s="55">
        <v>2</v>
      </c>
      <c r="G573" s="55">
        <v>30.4</v>
      </c>
      <c r="H573" s="55">
        <v>4.6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71">
        <f>SUM(D573:N573)</f>
        <v>48</v>
      </c>
      <c r="P573" s="56">
        <v>564</v>
      </c>
    </row>
    <row r="574" ht="14.25" spans="1:16">
      <c r="A574" s="56">
        <v>565</v>
      </c>
      <c r="B574" s="105" t="s">
        <v>2167</v>
      </c>
      <c r="C574" s="105" t="s">
        <v>2168</v>
      </c>
      <c r="D574" s="51">
        <v>3</v>
      </c>
      <c r="E574" s="51">
        <v>8</v>
      </c>
      <c r="F574" s="51">
        <v>2</v>
      </c>
      <c r="G574" s="51">
        <v>33.1</v>
      </c>
      <c r="H574" s="51">
        <v>1.875</v>
      </c>
      <c r="I574" s="51">
        <v>0</v>
      </c>
      <c r="J574" s="51"/>
      <c r="K574" s="51"/>
      <c r="L574" s="51"/>
      <c r="M574" s="51"/>
      <c r="N574" s="51"/>
      <c r="O574" s="51">
        <f>SUM(D574:N574)</f>
        <v>47.975</v>
      </c>
      <c r="P574" s="56">
        <v>565</v>
      </c>
    </row>
    <row r="575" spans="1:16">
      <c r="A575" s="56">
        <v>566</v>
      </c>
      <c r="B575" s="56">
        <v>15154562</v>
      </c>
      <c r="C575" s="56" t="s">
        <v>2169</v>
      </c>
      <c r="D575" s="56">
        <v>0</v>
      </c>
      <c r="E575" s="56">
        <v>8</v>
      </c>
      <c r="F575" s="56">
        <v>2</v>
      </c>
      <c r="G575" s="56">
        <v>34.6</v>
      </c>
      <c r="H575" s="56">
        <v>3.375</v>
      </c>
      <c r="I575" s="56"/>
      <c r="J575" s="56"/>
      <c r="K575" s="56"/>
      <c r="L575" s="56"/>
      <c r="M575" s="56"/>
      <c r="N575" s="56"/>
      <c r="O575" s="56">
        <v>47.975</v>
      </c>
      <c r="P575" s="56">
        <v>566</v>
      </c>
    </row>
    <row r="576" spans="1:16">
      <c r="A576" s="56">
        <v>567</v>
      </c>
      <c r="B576" s="55" t="s">
        <v>2170</v>
      </c>
      <c r="C576" s="55" t="s">
        <v>2171</v>
      </c>
      <c r="D576" s="55">
        <v>3</v>
      </c>
      <c r="E576" s="55">
        <v>8</v>
      </c>
      <c r="F576" s="55">
        <v>2</v>
      </c>
      <c r="G576" s="55">
        <v>29</v>
      </c>
      <c r="H576" s="55">
        <v>3.975</v>
      </c>
      <c r="I576" s="55">
        <v>0</v>
      </c>
      <c r="J576" s="55">
        <v>0</v>
      </c>
      <c r="K576" s="55">
        <v>0</v>
      </c>
      <c r="L576" s="55">
        <v>0</v>
      </c>
      <c r="M576" s="55">
        <v>2</v>
      </c>
      <c r="N576" s="55">
        <v>0</v>
      </c>
      <c r="O576" s="71">
        <f>SUM(D576:N576)</f>
        <v>47.975</v>
      </c>
      <c r="P576" s="56">
        <v>567</v>
      </c>
    </row>
    <row r="577" spans="1:16">
      <c r="A577" s="56">
        <v>568</v>
      </c>
      <c r="B577" s="58">
        <v>15115094</v>
      </c>
      <c r="C577" s="100" t="s">
        <v>2172</v>
      </c>
      <c r="D577" s="60"/>
      <c r="E577" s="60">
        <v>8</v>
      </c>
      <c r="F577" s="60">
        <v>2</v>
      </c>
      <c r="G577" s="60">
        <v>32.9</v>
      </c>
      <c r="H577" s="60">
        <v>4.025</v>
      </c>
      <c r="I577" s="60"/>
      <c r="J577" s="60">
        <v>1</v>
      </c>
      <c r="K577" s="60"/>
      <c r="L577" s="60"/>
      <c r="M577" s="60"/>
      <c r="N577" s="60"/>
      <c r="O577" s="60">
        <f>SUM(D577:N577)</f>
        <v>47.925</v>
      </c>
      <c r="P577" s="56">
        <v>568</v>
      </c>
    </row>
    <row r="578" ht="14.25" spans="1:16">
      <c r="A578" s="56">
        <v>569</v>
      </c>
      <c r="B578" s="65" t="s">
        <v>2173</v>
      </c>
      <c r="C578" s="51" t="s">
        <v>2174</v>
      </c>
      <c r="D578" s="51">
        <v>3</v>
      </c>
      <c r="E578" s="51">
        <v>8</v>
      </c>
      <c r="F578" s="51">
        <v>2</v>
      </c>
      <c r="G578" s="51">
        <v>31.3</v>
      </c>
      <c r="H578" s="51">
        <v>3.575</v>
      </c>
      <c r="I578" s="51"/>
      <c r="J578" s="51"/>
      <c r="K578" s="51"/>
      <c r="L578" s="51"/>
      <c r="M578" s="51"/>
      <c r="N578" s="51"/>
      <c r="O578" s="51">
        <f>SUM(D578:N578)</f>
        <v>47.875</v>
      </c>
      <c r="P578" s="56">
        <v>569</v>
      </c>
    </row>
    <row r="579" spans="1:16">
      <c r="A579" s="56">
        <v>570</v>
      </c>
      <c r="B579" s="56">
        <v>15112763</v>
      </c>
      <c r="C579" s="56" t="s">
        <v>2175</v>
      </c>
      <c r="D579" s="56">
        <v>0</v>
      </c>
      <c r="E579" s="56">
        <v>8</v>
      </c>
      <c r="F579" s="56">
        <v>2</v>
      </c>
      <c r="G579" s="56">
        <v>35</v>
      </c>
      <c r="H579" s="56">
        <v>1.875</v>
      </c>
      <c r="I579" s="56">
        <v>0</v>
      </c>
      <c r="J579" s="56"/>
      <c r="K579" s="56"/>
      <c r="L579" s="56"/>
      <c r="M579" s="56">
        <v>1</v>
      </c>
      <c r="N579" s="56"/>
      <c r="O579" s="56">
        <v>47.875</v>
      </c>
      <c r="P579" s="56">
        <v>570</v>
      </c>
    </row>
    <row r="580" ht="14.25" spans="1:16">
      <c r="A580" s="56">
        <v>571</v>
      </c>
      <c r="B580" s="66" t="s">
        <v>2176</v>
      </c>
      <c r="C580" s="66" t="s">
        <v>2177</v>
      </c>
      <c r="D580" s="67">
        <v>3</v>
      </c>
      <c r="E580" s="67">
        <v>8</v>
      </c>
      <c r="F580" s="67">
        <v>2</v>
      </c>
      <c r="G580" s="60">
        <v>30.7</v>
      </c>
      <c r="H580" s="67">
        <v>4.125</v>
      </c>
      <c r="I580" s="67"/>
      <c r="J580" s="67"/>
      <c r="K580" s="67"/>
      <c r="L580" s="67"/>
      <c r="M580" s="67"/>
      <c r="N580" s="51"/>
      <c r="O580" s="51">
        <f>SUM(D580:M580)</f>
        <v>47.825</v>
      </c>
      <c r="P580" s="56">
        <v>571</v>
      </c>
    </row>
    <row r="581" spans="1:16">
      <c r="A581" s="56">
        <v>572</v>
      </c>
      <c r="B581" s="58">
        <v>15115617</v>
      </c>
      <c r="C581" s="100" t="s">
        <v>2178</v>
      </c>
      <c r="D581" s="60"/>
      <c r="E581" s="60">
        <v>8</v>
      </c>
      <c r="F581" s="60">
        <v>2</v>
      </c>
      <c r="G581" s="60">
        <v>32.3</v>
      </c>
      <c r="H581" s="60">
        <v>4.525</v>
      </c>
      <c r="I581" s="60"/>
      <c r="J581" s="60"/>
      <c r="K581" s="60"/>
      <c r="L581" s="60"/>
      <c r="M581" s="60">
        <v>1</v>
      </c>
      <c r="N581" s="60"/>
      <c r="O581" s="60">
        <f>SUM(D581:N581)</f>
        <v>47.825</v>
      </c>
      <c r="P581" s="56">
        <v>572</v>
      </c>
    </row>
    <row r="582" spans="1:16">
      <c r="A582" s="56">
        <v>573</v>
      </c>
      <c r="B582" s="55" t="s">
        <v>2179</v>
      </c>
      <c r="C582" s="55" t="s">
        <v>2180</v>
      </c>
      <c r="D582" s="55">
        <v>3</v>
      </c>
      <c r="E582" s="55">
        <v>8</v>
      </c>
      <c r="F582" s="55">
        <v>2</v>
      </c>
      <c r="G582" s="55">
        <v>30.7</v>
      </c>
      <c r="H582" s="55">
        <v>4.125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71">
        <f>SUM(D582:N582)</f>
        <v>47.825</v>
      </c>
      <c r="P582" s="56">
        <v>573</v>
      </c>
    </row>
    <row r="583" ht="14.25" spans="1:16">
      <c r="A583" s="56">
        <v>574</v>
      </c>
      <c r="B583" s="105" t="s">
        <v>2181</v>
      </c>
      <c r="C583" s="105" t="s">
        <v>2182</v>
      </c>
      <c r="D583" s="51">
        <v>3</v>
      </c>
      <c r="E583" s="51">
        <v>8</v>
      </c>
      <c r="F583" s="51">
        <v>2</v>
      </c>
      <c r="G583" s="51">
        <v>32.8</v>
      </c>
      <c r="H583" s="51">
        <v>1.975</v>
      </c>
      <c r="I583" s="51">
        <v>0</v>
      </c>
      <c r="J583" s="51"/>
      <c r="K583" s="51"/>
      <c r="L583" s="51"/>
      <c r="M583" s="51"/>
      <c r="N583" s="51"/>
      <c r="O583" s="51">
        <f>SUM(D583:N583)</f>
        <v>47.775</v>
      </c>
      <c r="P583" s="56">
        <v>574</v>
      </c>
    </row>
    <row r="584" spans="1:16">
      <c r="A584" s="56">
        <v>575</v>
      </c>
      <c r="B584" s="58">
        <v>15115044</v>
      </c>
      <c r="C584" s="100" t="s">
        <v>2183</v>
      </c>
      <c r="D584" s="60"/>
      <c r="E584" s="60">
        <v>8</v>
      </c>
      <c r="F584" s="60">
        <v>2</v>
      </c>
      <c r="G584" s="60">
        <v>33.9</v>
      </c>
      <c r="H584" s="60">
        <v>3.825</v>
      </c>
      <c r="I584" s="60"/>
      <c r="J584" s="60"/>
      <c r="K584" s="60"/>
      <c r="L584" s="60"/>
      <c r="M584" s="60"/>
      <c r="N584" s="60"/>
      <c r="O584" s="60">
        <f>SUM(D584:N584)</f>
        <v>47.725</v>
      </c>
      <c r="P584" s="56">
        <v>575</v>
      </c>
    </row>
    <row r="585" spans="1:16">
      <c r="A585" s="56">
        <v>576</v>
      </c>
      <c r="B585" s="55" t="s">
        <v>2184</v>
      </c>
      <c r="C585" s="55" t="s">
        <v>2185</v>
      </c>
      <c r="D585" s="55">
        <v>3</v>
      </c>
      <c r="E585" s="55">
        <v>8</v>
      </c>
      <c r="F585" s="55">
        <v>2</v>
      </c>
      <c r="G585" s="55">
        <v>30.6</v>
      </c>
      <c r="H585" s="55">
        <v>4.1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71">
        <f>SUM(D585:N585)</f>
        <v>47.7</v>
      </c>
      <c r="P585" s="56">
        <v>576</v>
      </c>
    </row>
    <row r="586" spans="1:16">
      <c r="A586" s="56">
        <v>577</v>
      </c>
      <c r="B586" s="56">
        <v>15112322</v>
      </c>
      <c r="C586" s="56" t="s">
        <v>2186</v>
      </c>
      <c r="D586" s="56">
        <v>0</v>
      </c>
      <c r="E586" s="56">
        <v>8</v>
      </c>
      <c r="F586" s="56">
        <v>2</v>
      </c>
      <c r="G586" s="56">
        <v>34.1</v>
      </c>
      <c r="H586" s="56">
        <v>3.6</v>
      </c>
      <c r="I586" s="56"/>
      <c r="J586" s="56"/>
      <c r="K586" s="56"/>
      <c r="L586" s="56"/>
      <c r="M586" s="56"/>
      <c r="N586" s="56"/>
      <c r="O586" s="56">
        <v>47.7</v>
      </c>
      <c r="P586" s="56">
        <v>577</v>
      </c>
    </row>
    <row r="587" spans="1:16">
      <c r="A587" s="56">
        <v>578</v>
      </c>
      <c r="B587" s="56">
        <v>15155585</v>
      </c>
      <c r="C587" s="56" t="s">
        <v>2187</v>
      </c>
      <c r="D587" s="56">
        <v>1</v>
      </c>
      <c r="E587" s="56">
        <v>8</v>
      </c>
      <c r="F587" s="56">
        <v>2</v>
      </c>
      <c r="G587" s="56">
        <v>32.2</v>
      </c>
      <c r="H587" s="56">
        <v>3.975</v>
      </c>
      <c r="I587" s="56">
        <v>0.5</v>
      </c>
      <c r="J587" s="56"/>
      <c r="K587" s="56"/>
      <c r="L587" s="56"/>
      <c r="M587" s="56"/>
      <c r="N587" s="56"/>
      <c r="O587" s="56">
        <v>47.675</v>
      </c>
      <c r="P587" s="56">
        <v>578</v>
      </c>
    </row>
    <row r="588" spans="1:16">
      <c r="A588" s="56">
        <v>579</v>
      </c>
      <c r="B588" s="55" t="s">
        <v>2188</v>
      </c>
      <c r="C588" s="55" t="s">
        <v>2189</v>
      </c>
      <c r="D588" s="55">
        <v>3</v>
      </c>
      <c r="E588" s="55">
        <v>8</v>
      </c>
      <c r="F588" s="55">
        <v>2</v>
      </c>
      <c r="G588" s="55">
        <v>30.9</v>
      </c>
      <c r="H588" s="55">
        <v>3.775</v>
      </c>
      <c r="I588" s="70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71">
        <f>SUM(D588:N588)</f>
        <v>47.675</v>
      </c>
      <c r="P588" s="56">
        <v>579</v>
      </c>
    </row>
    <row r="589" spans="1:16">
      <c r="A589" s="56">
        <v>580</v>
      </c>
      <c r="B589" s="55" t="s">
        <v>2190</v>
      </c>
      <c r="C589" s="55" t="s">
        <v>2191</v>
      </c>
      <c r="D589" s="55">
        <v>3</v>
      </c>
      <c r="E589" s="55">
        <v>8</v>
      </c>
      <c r="F589" s="55">
        <v>2</v>
      </c>
      <c r="G589" s="55">
        <v>30.6</v>
      </c>
      <c r="H589" s="55">
        <v>4.05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71">
        <f>SUM(D589:N589)</f>
        <v>47.65</v>
      </c>
      <c r="P589" s="56">
        <v>580</v>
      </c>
    </row>
    <row r="590" spans="1:16">
      <c r="A590" s="56">
        <v>581</v>
      </c>
      <c r="B590" s="56">
        <v>15112729</v>
      </c>
      <c r="C590" s="56" t="s">
        <v>2192</v>
      </c>
      <c r="D590" s="56">
        <v>1</v>
      </c>
      <c r="E590" s="56">
        <v>8</v>
      </c>
      <c r="F590" s="56">
        <v>2</v>
      </c>
      <c r="G590" s="56">
        <v>31.6</v>
      </c>
      <c r="H590" s="56">
        <v>3.55</v>
      </c>
      <c r="I590" s="56"/>
      <c r="J590" s="56">
        <v>1</v>
      </c>
      <c r="K590" s="56"/>
      <c r="L590" s="56"/>
      <c r="M590" s="56">
        <v>0.5</v>
      </c>
      <c r="N590" s="56"/>
      <c r="O590" s="56">
        <v>47.65</v>
      </c>
      <c r="P590" s="56">
        <v>581</v>
      </c>
    </row>
    <row r="591" ht="14.25" spans="1:16">
      <c r="A591" s="56">
        <v>582</v>
      </c>
      <c r="B591" s="105" t="s">
        <v>2193</v>
      </c>
      <c r="C591" s="105" t="s">
        <v>2194</v>
      </c>
      <c r="D591" s="51">
        <v>3</v>
      </c>
      <c r="E591" s="51">
        <v>8</v>
      </c>
      <c r="F591" s="51">
        <v>2</v>
      </c>
      <c r="G591" s="51">
        <v>32.6</v>
      </c>
      <c r="H591" s="51">
        <v>2.025</v>
      </c>
      <c r="I591" s="51">
        <v>0</v>
      </c>
      <c r="J591" s="51"/>
      <c r="K591" s="51"/>
      <c r="L591" s="51"/>
      <c r="M591" s="51"/>
      <c r="N591" s="51"/>
      <c r="O591" s="51">
        <f>SUM(D591:N591)</f>
        <v>47.625</v>
      </c>
      <c r="P591" s="56">
        <v>582</v>
      </c>
    </row>
    <row r="592" spans="1:16">
      <c r="A592" s="56">
        <v>583</v>
      </c>
      <c r="B592" s="58">
        <v>15155973</v>
      </c>
      <c r="C592" s="100" t="s">
        <v>2195</v>
      </c>
      <c r="D592" s="60">
        <v>1</v>
      </c>
      <c r="E592" s="60">
        <v>8</v>
      </c>
      <c r="F592" s="60">
        <v>2</v>
      </c>
      <c r="G592" s="60">
        <v>32.2</v>
      </c>
      <c r="H592" s="60">
        <v>4.375</v>
      </c>
      <c r="I592" s="60"/>
      <c r="J592" s="60"/>
      <c r="K592" s="60"/>
      <c r="L592" s="60"/>
      <c r="M592" s="60"/>
      <c r="N592" s="60"/>
      <c r="O592" s="60">
        <f>SUM(D592:N592)</f>
        <v>47.575</v>
      </c>
      <c r="P592" s="56">
        <v>583</v>
      </c>
    </row>
    <row r="593" spans="1:16">
      <c r="A593" s="56">
        <v>584</v>
      </c>
      <c r="B593" s="55" t="s">
        <v>2196</v>
      </c>
      <c r="C593" s="55" t="s">
        <v>2197</v>
      </c>
      <c r="D593" s="55">
        <v>2</v>
      </c>
      <c r="E593" s="55">
        <v>8</v>
      </c>
      <c r="F593" s="55">
        <v>2</v>
      </c>
      <c r="G593" s="55">
        <v>30</v>
      </c>
      <c r="H593" s="55">
        <v>3.575</v>
      </c>
      <c r="I593" s="55">
        <v>0</v>
      </c>
      <c r="J593" s="55">
        <v>0</v>
      </c>
      <c r="K593" s="55">
        <v>0</v>
      </c>
      <c r="L593" s="55">
        <v>1</v>
      </c>
      <c r="M593" s="55">
        <v>1</v>
      </c>
      <c r="N593" s="55">
        <v>0</v>
      </c>
      <c r="O593" s="71">
        <f>SUM(D593:N593)</f>
        <v>47.575</v>
      </c>
      <c r="P593" s="56">
        <v>584</v>
      </c>
    </row>
    <row r="594" ht="14.25" spans="1:16">
      <c r="A594" s="56">
        <v>585</v>
      </c>
      <c r="B594" s="67">
        <v>15155966</v>
      </c>
      <c r="C594" s="67" t="s">
        <v>2198</v>
      </c>
      <c r="D594" s="67">
        <v>3</v>
      </c>
      <c r="E594" s="67">
        <v>8</v>
      </c>
      <c r="F594" s="67">
        <v>2</v>
      </c>
      <c r="G594" s="103" t="s">
        <v>2199</v>
      </c>
      <c r="H594" s="67">
        <v>4.14</v>
      </c>
      <c r="I594" s="67">
        <v>0.4</v>
      </c>
      <c r="J594" s="67">
        <v>2</v>
      </c>
      <c r="K594" s="67">
        <v>0.1</v>
      </c>
      <c r="L594" s="67"/>
      <c r="M594" s="67">
        <v>0.2</v>
      </c>
      <c r="N594" s="67"/>
      <c r="O594" s="67">
        <v>47.54</v>
      </c>
      <c r="P594" s="56">
        <v>585</v>
      </c>
    </row>
    <row r="595" spans="1:16">
      <c r="A595" s="56">
        <v>586</v>
      </c>
      <c r="B595" s="55" t="s">
        <v>2200</v>
      </c>
      <c r="C595" s="55" t="s">
        <v>2002</v>
      </c>
      <c r="D595" s="55">
        <v>3</v>
      </c>
      <c r="E595" s="55">
        <v>8</v>
      </c>
      <c r="F595" s="55">
        <v>2</v>
      </c>
      <c r="G595" s="55">
        <v>30.5</v>
      </c>
      <c r="H595" s="55">
        <v>3.95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71">
        <f>SUM(D595:N595)</f>
        <v>47.45</v>
      </c>
      <c r="P595" s="56">
        <v>586</v>
      </c>
    </row>
    <row r="596" spans="1:16">
      <c r="A596" s="56">
        <v>587</v>
      </c>
      <c r="B596" s="55" t="s">
        <v>2201</v>
      </c>
      <c r="C596" s="55" t="s">
        <v>2202</v>
      </c>
      <c r="D596" s="55">
        <v>3</v>
      </c>
      <c r="E596" s="55">
        <v>8</v>
      </c>
      <c r="F596" s="55">
        <v>2</v>
      </c>
      <c r="G596" s="55">
        <v>30.3</v>
      </c>
      <c r="H596" s="55">
        <v>4.15</v>
      </c>
      <c r="I596" s="70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71">
        <f>SUM(D596:N596)</f>
        <v>47.45</v>
      </c>
      <c r="P596" s="56">
        <v>587</v>
      </c>
    </row>
    <row r="597" ht="14.25" spans="1:16">
      <c r="A597" s="56">
        <v>588</v>
      </c>
      <c r="B597" s="66" t="s">
        <v>2203</v>
      </c>
      <c r="C597" s="66" t="s">
        <v>2204</v>
      </c>
      <c r="D597" s="67">
        <v>3</v>
      </c>
      <c r="E597" s="67">
        <v>8</v>
      </c>
      <c r="F597" s="67">
        <v>2</v>
      </c>
      <c r="G597" s="60">
        <v>30.6</v>
      </c>
      <c r="H597" s="67">
        <v>3.8</v>
      </c>
      <c r="I597" s="67"/>
      <c r="J597" s="67"/>
      <c r="K597" s="67"/>
      <c r="L597" s="67"/>
      <c r="M597" s="67"/>
      <c r="N597" s="51"/>
      <c r="O597" s="51">
        <f>SUM(D597:M597)</f>
        <v>47.4</v>
      </c>
      <c r="P597" s="56">
        <v>588</v>
      </c>
    </row>
    <row r="598" spans="1:16">
      <c r="A598" s="56">
        <v>589</v>
      </c>
      <c r="B598" s="56">
        <v>15112792</v>
      </c>
      <c r="C598" s="56" t="s">
        <v>2205</v>
      </c>
      <c r="D598" s="56">
        <v>0</v>
      </c>
      <c r="E598" s="56">
        <v>8</v>
      </c>
      <c r="F598" s="56">
        <v>2</v>
      </c>
      <c r="G598" s="56">
        <v>33.7</v>
      </c>
      <c r="H598" s="56">
        <v>3.675</v>
      </c>
      <c r="I598" s="56"/>
      <c r="J598" s="56"/>
      <c r="K598" s="56"/>
      <c r="L598" s="56"/>
      <c r="M598" s="56"/>
      <c r="N598" s="56"/>
      <c r="O598" s="56">
        <v>47.375</v>
      </c>
      <c r="P598" s="56">
        <v>589</v>
      </c>
    </row>
    <row r="599" spans="1:16">
      <c r="A599" s="56">
        <v>590</v>
      </c>
      <c r="B599" s="55" t="s">
        <v>2206</v>
      </c>
      <c r="C599" s="55" t="s">
        <v>2207</v>
      </c>
      <c r="D599" s="55">
        <v>3</v>
      </c>
      <c r="E599" s="55">
        <v>8</v>
      </c>
      <c r="F599" s="55">
        <v>2</v>
      </c>
      <c r="G599" s="55">
        <v>30.5</v>
      </c>
      <c r="H599" s="55">
        <v>3.325</v>
      </c>
      <c r="I599" s="55">
        <v>0</v>
      </c>
      <c r="J599" s="55">
        <v>0</v>
      </c>
      <c r="K599" s="55">
        <v>0</v>
      </c>
      <c r="L599" s="70">
        <v>0</v>
      </c>
      <c r="M599" s="55">
        <v>0.5</v>
      </c>
      <c r="N599" s="55">
        <v>0</v>
      </c>
      <c r="O599" s="71">
        <f>SUM(D599:N599)</f>
        <v>47.325</v>
      </c>
      <c r="P599" s="56">
        <v>590</v>
      </c>
    </row>
    <row r="600" ht="14.25" spans="1:16">
      <c r="A600" s="56">
        <v>591</v>
      </c>
      <c r="B600" s="51">
        <v>15112316</v>
      </c>
      <c r="C600" s="51" t="s">
        <v>2208</v>
      </c>
      <c r="D600" s="51">
        <v>3</v>
      </c>
      <c r="E600" s="51">
        <v>8</v>
      </c>
      <c r="F600" s="51">
        <v>2</v>
      </c>
      <c r="G600" s="51">
        <v>29.9</v>
      </c>
      <c r="H600" s="51">
        <v>3.9</v>
      </c>
      <c r="I600" s="51"/>
      <c r="J600" s="51">
        <v>0.5</v>
      </c>
      <c r="K600" s="51"/>
      <c r="L600" s="51"/>
      <c r="M600" s="51"/>
      <c r="N600" s="51"/>
      <c r="O600" s="51">
        <f>SUM(D600:M600)</f>
        <v>47.3</v>
      </c>
      <c r="P600" s="56">
        <v>591</v>
      </c>
    </row>
    <row r="601" ht="14.25" spans="1:16">
      <c r="A601" s="56">
        <v>592</v>
      </c>
      <c r="B601" s="51">
        <v>15116301</v>
      </c>
      <c r="C601" s="51" t="s">
        <v>2209</v>
      </c>
      <c r="D601" s="51">
        <v>3</v>
      </c>
      <c r="E601" s="51">
        <v>8</v>
      </c>
      <c r="F601" s="51">
        <v>2</v>
      </c>
      <c r="G601" s="51">
        <v>30.4</v>
      </c>
      <c r="H601" s="51">
        <v>3.9</v>
      </c>
      <c r="I601" s="51"/>
      <c r="J601" s="51"/>
      <c r="K601" s="51"/>
      <c r="L601" s="51"/>
      <c r="M601" s="51"/>
      <c r="N601" s="51"/>
      <c r="O601" s="51">
        <f>SUM(D601:M601)</f>
        <v>47.3</v>
      </c>
      <c r="P601" s="56">
        <v>592</v>
      </c>
    </row>
    <row r="602" spans="1:16">
      <c r="A602" s="56">
        <v>593</v>
      </c>
      <c r="B602" s="55" t="s">
        <v>2210</v>
      </c>
      <c r="C602" s="55" t="s">
        <v>2211</v>
      </c>
      <c r="D602" s="55">
        <v>3</v>
      </c>
      <c r="E602" s="55">
        <v>8</v>
      </c>
      <c r="F602" s="55">
        <v>2</v>
      </c>
      <c r="G602" s="55">
        <v>30.7</v>
      </c>
      <c r="H602" s="55">
        <v>3.575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71">
        <f>SUM(D602:N602)</f>
        <v>47.275</v>
      </c>
      <c r="P602" s="56">
        <v>593</v>
      </c>
    </row>
    <row r="603" spans="1:16">
      <c r="A603" s="56">
        <v>594</v>
      </c>
      <c r="B603" s="56">
        <v>15115090</v>
      </c>
      <c r="C603" s="56" t="s">
        <v>2212</v>
      </c>
      <c r="D603" s="56">
        <v>0</v>
      </c>
      <c r="E603" s="56">
        <v>8</v>
      </c>
      <c r="F603" s="56">
        <v>2</v>
      </c>
      <c r="G603" s="56">
        <v>33.4</v>
      </c>
      <c r="H603" s="56">
        <v>3.875</v>
      </c>
      <c r="I603" s="56"/>
      <c r="J603" s="56"/>
      <c r="K603" s="56"/>
      <c r="L603" s="56"/>
      <c r="M603" s="56"/>
      <c r="N603" s="56"/>
      <c r="O603" s="56">
        <v>47.275</v>
      </c>
      <c r="P603" s="56">
        <v>594</v>
      </c>
    </row>
    <row r="604" spans="1:16">
      <c r="A604" s="56">
        <v>595</v>
      </c>
      <c r="B604" s="60">
        <v>15151348</v>
      </c>
      <c r="C604" s="60" t="s">
        <v>2213</v>
      </c>
      <c r="D604" s="72"/>
      <c r="E604" s="72">
        <v>8</v>
      </c>
      <c r="F604" s="72">
        <v>2</v>
      </c>
      <c r="G604" s="72">
        <v>33</v>
      </c>
      <c r="H604" s="72">
        <v>4.25</v>
      </c>
      <c r="I604" s="72"/>
      <c r="J604" s="72"/>
      <c r="K604" s="72"/>
      <c r="L604" s="72"/>
      <c r="M604" s="72"/>
      <c r="N604" s="72"/>
      <c r="O604" s="72">
        <f>SUM(D604:N604)</f>
        <v>47.25</v>
      </c>
      <c r="P604" s="56">
        <v>595</v>
      </c>
    </row>
    <row r="605" spans="1:16">
      <c r="A605" s="56">
        <v>596</v>
      </c>
      <c r="B605" s="56">
        <v>15112692</v>
      </c>
      <c r="C605" s="56" t="s">
        <v>2214</v>
      </c>
      <c r="D605" s="56">
        <v>0</v>
      </c>
      <c r="E605" s="56">
        <v>8</v>
      </c>
      <c r="F605" s="56">
        <v>2</v>
      </c>
      <c r="G605" s="56">
        <v>33.5</v>
      </c>
      <c r="H605" s="56">
        <v>3.725</v>
      </c>
      <c r="I605" s="56"/>
      <c r="J605" s="56"/>
      <c r="K605" s="56"/>
      <c r="L605" s="56"/>
      <c r="M605" s="56"/>
      <c r="N605" s="56"/>
      <c r="O605" s="56">
        <v>47.225</v>
      </c>
      <c r="P605" s="56">
        <v>596</v>
      </c>
    </row>
    <row r="606" spans="1:16">
      <c r="A606" s="56">
        <v>597</v>
      </c>
      <c r="B606" s="56">
        <v>15112511</v>
      </c>
      <c r="C606" s="56" t="s">
        <v>2215</v>
      </c>
      <c r="D606" s="56">
        <v>0</v>
      </c>
      <c r="E606" s="56">
        <v>7</v>
      </c>
      <c r="F606" s="56">
        <v>2</v>
      </c>
      <c r="G606" s="56">
        <v>33.9</v>
      </c>
      <c r="H606" s="56">
        <v>3.625</v>
      </c>
      <c r="I606" s="56"/>
      <c r="J606" s="56">
        <v>0.5</v>
      </c>
      <c r="K606" s="56"/>
      <c r="L606" s="56"/>
      <c r="M606" s="56"/>
      <c r="N606" s="56"/>
      <c r="O606" s="56">
        <v>47.025</v>
      </c>
      <c r="P606" s="56">
        <v>597</v>
      </c>
    </row>
    <row r="607" ht="14.25" spans="1:16">
      <c r="A607" s="56">
        <v>598</v>
      </c>
      <c r="B607" s="51">
        <v>15111862</v>
      </c>
      <c r="C607" s="51" t="s">
        <v>2216</v>
      </c>
      <c r="D607" s="51">
        <v>3</v>
      </c>
      <c r="E607" s="51">
        <v>8</v>
      </c>
      <c r="F607" s="51">
        <v>2</v>
      </c>
      <c r="G607" s="51">
        <v>29.6</v>
      </c>
      <c r="H607" s="51">
        <v>3.8</v>
      </c>
      <c r="I607" s="51"/>
      <c r="J607" s="51"/>
      <c r="K607" s="51">
        <v>0.1</v>
      </c>
      <c r="L607" s="51"/>
      <c r="M607" s="51">
        <v>0.5</v>
      </c>
      <c r="N607" s="51"/>
      <c r="O607" s="51">
        <f>SUM(D607:M607)</f>
        <v>47</v>
      </c>
      <c r="P607" s="56">
        <v>598</v>
      </c>
    </row>
    <row r="608" spans="1:16">
      <c r="A608" s="56">
        <v>599</v>
      </c>
      <c r="B608" s="55" t="s">
        <v>2217</v>
      </c>
      <c r="C608" s="55" t="s">
        <v>2218</v>
      </c>
      <c r="D608" s="55">
        <v>3</v>
      </c>
      <c r="E608" s="55">
        <v>8</v>
      </c>
      <c r="F608" s="55">
        <v>2</v>
      </c>
      <c r="G608" s="55">
        <v>28.1</v>
      </c>
      <c r="H608" s="55">
        <v>4.2</v>
      </c>
      <c r="I608" s="55">
        <v>0</v>
      </c>
      <c r="J608" s="55">
        <v>0</v>
      </c>
      <c r="K608" s="55">
        <v>0.2</v>
      </c>
      <c r="L608" s="70">
        <v>0</v>
      </c>
      <c r="M608" s="55">
        <v>1.5</v>
      </c>
      <c r="N608" s="55">
        <v>0</v>
      </c>
      <c r="O608" s="71">
        <f>SUM(D608:N608)</f>
        <v>47</v>
      </c>
      <c r="P608" s="56">
        <v>599</v>
      </c>
    </row>
    <row r="609" ht="14.25" spans="1:16">
      <c r="A609" s="56">
        <v>600</v>
      </c>
      <c r="B609" s="105" t="s">
        <v>2219</v>
      </c>
      <c r="C609" s="105" t="s">
        <v>2220</v>
      </c>
      <c r="D609" s="51">
        <v>3</v>
      </c>
      <c r="E609" s="51">
        <v>8</v>
      </c>
      <c r="F609" s="51">
        <v>2</v>
      </c>
      <c r="G609" s="51">
        <v>32.1</v>
      </c>
      <c r="H609" s="51">
        <v>1.875</v>
      </c>
      <c r="I609" s="51">
        <v>0</v>
      </c>
      <c r="J609" s="51"/>
      <c r="K609" s="51"/>
      <c r="L609" s="51"/>
      <c r="M609" s="51"/>
      <c r="N609" s="51"/>
      <c r="O609" s="51">
        <f>SUM(D609:N609)</f>
        <v>46.975</v>
      </c>
      <c r="P609" s="56">
        <v>600</v>
      </c>
    </row>
    <row r="610" spans="1:16">
      <c r="A610" s="56">
        <v>601</v>
      </c>
      <c r="B610" s="56">
        <v>15115390</v>
      </c>
      <c r="C610" s="56" t="s">
        <v>2221</v>
      </c>
      <c r="D610" s="56">
        <v>0</v>
      </c>
      <c r="E610" s="56">
        <v>8</v>
      </c>
      <c r="F610" s="56">
        <v>2</v>
      </c>
      <c r="G610" s="56">
        <v>32.5</v>
      </c>
      <c r="H610" s="56">
        <v>3.975</v>
      </c>
      <c r="I610" s="56"/>
      <c r="J610" s="56">
        <v>0.5</v>
      </c>
      <c r="K610" s="56"/>
      <c r="L610" s="56"/>
      <c r="M610" s="56"/>
      <c r="N610" s="56"/>
      <c r="O610" s="56">
        <v>46.975</v>
      </c>
      <c r="P610" s="56">
        <v>601</v>
      </c>
    </row>
    <row r="611" ht="14.25" spans="1:16">
      <c r="A611" s="56">
        <v>602</v>
      </c>
      <c r="B611" s="51">
        <v>15156277</v>
      </c>
      <c r="C611" s="51" t="s">
        <v>2222</v>
      </c>
      <c r="D611" s="51">
        <v>3</v>
      </c>
      <c r="E611" s="51">
        <v>8</v>
      </c>
      <c r="F611" s="51">
        <v>2</v>
      </c>
      <c r="G611" s="51">
        <v>30.4</v>
      </c>
      <c r="H611" s="51">
        <v>3.5</v>
      </c>
      <c r="I611" s="51"/>
      <c r="J611" s="51"/>
      <c r="K611" s="51"/>
      <c r="L611" s="51"/>
      <c r="M611" s="51"/>
      <c r="N611" s="51"/>
      <c r="O611" s="51">
        <f>SUM(D611:M611)</f>
        <v>46.9</v>
      </c>
      <c r="P611" s="56">
        <v>602</v>
      </c>
    </row>
    <row r="612" spans="1:16">
      <c r="A612" s="56">
        <v>603</v>
      </c>
      <c r="B612" s="56">
        <v>15112450</v>
      </c>
      <c r="C612" s="56" t="s">
        <v>2223</v>
      </c>
      <c r="D612" s="56">
        <v>0</v>
      </c>
      <c r="E612" s="56">
        <v>8</v>
      </c>
      <c r="F612" s="56">
        <v>2</v>
      </c>
      <c r="G612" s="56">
        <v>33.2</v>
      </c>
      <c r="H612" s="56">
        <v>3.7</v>
      </c>
      <c r="I612" s="56"/>
      <c r="J612" s="56"/>
      <c r="K612" s="56"/>
      <c r="L612" s="56"/>
      <c r="M612" s="56"/>
      <c r="N612" s="56"/>
      <c r="O612" s="56">
        <v>46.9</v>
      </c>
      <c r="P612" s="56">
        <v>603</v>
      </c>
    </row>
    <row r="613" spans="1:16">
      <c r="A613" s="56">
        <v>604</v>
      </c>
      <c r="B613" s="56">
        <v>15153312</v>
      </c>
      <c r="C613" s="56" t="s">
        <v>2224</v>
      </c>
      <c r="D613" s="56">
        <v>0</v>
      </c>
      <c r="E613" s="56">
        <v>8</v>
      </c>
      <c r="F613" s="56">
        <v>2</v>
      </c>
      <c r="G613" s="56">
        <v>32.9</v>
      </c>
      <c r="H613" s="56">
        <v>3.975</v>
      </c>
      <c r="I613" s="56"/>
      <c r="J613" s="56"/>
      <c r="K613" s="56"/>
      <c r="L613" s="56"/>
      <c r="M613" s="56"/>
      <c r="N613" s="56"/>
      <c r="O613" s="56">
        <v>46.875</v>
      </c>
      <c r="P613" s="56">
        <v>604</v>
      </c>
    </row>
    <row r="614" spans="1:16">
      <c r="A614" s="56">
        <v>605</v>
      </c>
      <c r="B614" s="56">
        <v>15112313</v>
      </c>
      <c r="C614" s="56" t="s">
        <v>2225</v>
      </c>
      <c r="D614" s="56">
        <v>0</v>
      </c>
      <c r="E614" s="56">
        <v>8</v>
      </c>
      <c r="F614" s="56">
        <v>2</v>
      </c>
      <c r="G614" s="56">
        <v>31.8</v>
      </c>
      <c r="H614" s="56">
        <v>3.95</v>
      </c>
      <c r="I614" s="56"/>
      <c r="J614" s="56">
        <v>1</v>
      </c>
      <c r="K614" s="56">
        <v>0.1</v>
      </c>
      <c r="L614" s="56"/>
      <c r="M614" s="56"/>
      <c r="N614" s="56"/>
      <c r="O614" s="56">
        <v>46.85</v>
      </c>
      <c r="P614" s="56">
        <v>605</v>
      </c>
    </row>
    <row r="615" spans="1:16">
      <c r="A615" s="56">
        <v>606</v>
      </c>
      <c r="B615" s="56">
        <v>15112823</v>
      </c>
      <c r="C615" s="56" t="s">
        <v>2226</v>
      </c>
      <c r="D615" s="56">
        <v>0</v>
      </c>
      <c r="E615" s="56">
        <v>8</v>
      </c>
      <c r="F615" s="56">
        <v>2</v>
      </c>
      <c r="G615" s="56">
        <v>32.7</v>
      </c>
      <c r="H615" s="56">
        <v>4.125</v>
      </c>
      <c r="I615" s="56"/>
      <c r="J615" s="56"/>
      <c r="K615" s="56"/>
      <c r="L615" s="56"/>
      <c r="M615" s="56"/>
      <c r="N615" s="56"/>
      <c r="O615" s="56">
        <v>46.825</v>
      </c>
      <c r="P615" s="56">
        <v>606</v>
      </c>
    </row>
    <row r="616" spans="1:16">
      <c r="A616" s="56">
        <v>607</v>
      </c>
      <c r="B616" s="55" t="s">
        <v>2227</v>
      </c>
      <c r="C616" s="55" t="s">
        <v>2228</v>
      </c>
      <c r="D616" s="55">
        <v>3</v>
      </c>
      <c r="E616" s="55">
        <v>8</v>
      </c>
      <c r="F616" s="55">
        <v>2</v>
      </c>
      <c r="G616" s="55">
        <v>30</v>
      </c>
      <c r="H616" s="55">
        <v>3.825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71">
        <f>SUM(D616:N616)</f>
        <v>46.825</v>
      </c>
      <c r="P616" s="56">
        <v>607</v>
      </c>
    </row>
    <row r="617" spans="1:16">
      <c r="A617" s="56">
        <v>608</v>
      </c>
      <c r="B617" s="55" t="s">
        <v>2229</v>
      </c>
      <c r="C617" s="55" t="s">
        <v>2230</v>
      </c>
      <c r="D617" s="55">
        <v>3</v>
      </c>
      <c r="E617" s="55">
        <v>8</v>
      </c>
      <c r="F617" s="55">
        <v>2</v>
      </c>
      <c r="G617" s="55">
        <v>29.2</v>
      </c>
      <c r="H617" s="55">
        <v>4.6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71">
        <f>SUM(D617:N617)</f>
        <v>46.8</v>
      </c>
      <c r="P617" s="56">
        <v>608</v>
      </c>
    </row>
    <row r="618" spans="1:16">
      <c r="A618" s="56">
        <v>609</v>
      </c>
      <c r="B618" s="55" t="s">
        <v>2231</v>
      </c>
      <c r="C618" s="55" t="s">
        <v>2232</v>
      </c>
      <c r="D618" s="55">
        <v>3</v>
      </c>
      <c r="E618" s="55">
        <v>8</v>
      </c>
      <c r="F618" s="55">
        <v>2</v>
      </c>
      <c r="G618" s="55">
        <v>27.4</v>
      </c>
      <c r="H618" s="55">
        <v>4.2</v>
      </c>
      <c r="I618" s="55">
        <v>0</v>
      </c>
      <c r="J618" s="55">
        <v>1</v>
      </c>
      <c r="K618" s="55">
        <v>0</v>
      </c>
      <c r="L618" s="55">
        <v>0</v>
      </c>
      <c r="M618" s="55">
        <v>1.2</v>
      </c>
      <c r="N618" s="55">
        <v>0</v>
      </c>
      <c r="O618" s="71">
        <f>SUM(D618:N618)</f>
        <v>46.8</v>
      </c>
      <c r="P618" s="56">
        <v>609</v>
      </c>
    </row>
    <row r="619" spans="1:16">
      <c r="A619" s="56">
        <v>610</v>
      </c>
      <c r="B619" s="56">
        <v>15154079</v>
      </c>
      <c r="C619" s="56" t="s">
        <v>2233</v>
      </c>
      <c r="D619" s="56">
        <v>0</v>
      </c>
      <c r="E619" s="56">
        <v>8</v>
      </c>
      <c r="F619" s="56">
        <v>2</v>
      </c>
      <c r="G619" s="56">
        <v>32.7</v>
      </c>
      <c r="H619" s="56">
        <v>4.075</v>
      </c>
      <c r="I619" s="56"/>
      <c r="J619" s="56"/>
      <c r="K619" s="56"/>
      <c r="L619" s="56"/>
      <c r="M619" s="56"/>
      <c r="N619" s="56"/>
      <c r="O619" s="56">
        <v>46.775</v>
      </c>
      <c r="P619" s="56">
        <v>610</v>
      </c>
    </row>
    <row r="620" spans="1:16">
      <c r="A620" s="56">
        <v>611</v>
      </c>
      <c r="B620" s="55" t="s">
        <v>2234</v>
      </c>
      <c r="C620" s="55" t="s">
        <v>2235</v>
      </c>
      <c r="D620" s="55">
        <v>3</v>
      </c>
      <c r="E620" s="55">
        <v>8</v>
      </c>
      <c r="F620" s="55">
        <v>2</v>
      </c>
      <c r="G620" s="55">
        <v>30.4</v>
      </c>
      <c r="H620" s="55">
        <v>3.375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71">
        <f>SUM(D620:N620)</f>
        <v>46.775</v>
      </c>
      <c r="P620" s="56">
        <v>611</v>
      </c>
    </row>
    <row r="621" spans="1:16">
      <c r="A621" s="56">
        <v>612</v>
      </c>
      <c r="B621" s="56">
        <v>15111887</v>
      </c>
      <c r="C621" s="56" t="s">
        <v>2236</v>
      </c>
      <c r="D621" s="56">
        <v>0</v>
      </c>
      <c r="E621" s="56">
        <v>8</v>
      </c>
      <c r="F621" s="56">
        <v>2</v>
      </c>
      <c r="G621" s="56">
        <v>32</v>
      </c>
      <c r="H621" s="56">
        <v>4.175</v>
      </c>
      <c r="I621" s="56"/>
      <c r="J621" s="56"/>
      <c r="K621" s="56"/>
      <c r="L621" s="56"/>
      <c r="M621" s="56">
        <v>0.5</v>
      </c>
      <c r="N621" s="56"/>
      <c r="O621" s="56">
        <v>46.675</v>
      </c>
      <c r="P621" s="56">
        <v>612</v>
      </c>
    </row>
    <row r="622" ht="14.25" spans="1:16">
      <c r="A622" s="56">
        <v>613</v>
      </c>
      <c r="B622" s="65" t="s">
        <v>2237</v>
      </c>
      <c r="C622" s="51" t="s">
        <v>2238</v>
      </c>
      <c r="D622" s="51">
        <v>3</v>
      </c>
      <c r="E622" s="51">
        <v>8</v>
      </c>
      <c r="F622" s="51">
        <v>2</v>
      </c>
      <c r="G622" s="51">
        <v>30.2</v>
      </c>
      <c r="H622" s="51">
        <v>3.425</v>
      </c>
      <c r="I622" s="51"/>
      <c r="J622" s="51"/>
      <c r="K622" s="51"/>
      <c r="L622" s="51"/>
      <c r="M622" s="51"/>
      <c r="N622" s="51"/>
      <c r="O622" s="51">
        <f>SUM(D622:N622)</f>
        <v>46.625</v>
      </c>
      <c r="P622" s="56">
        <v>613</v>
      </c>
    </row>
    <row r="623" ht="14.25" spans="1:16">
      <c r="A623" s="56">
        <v>614</v>
      </c>
      <c r="B623" s="66" t="s">
        <v>2239</v>
      </c>
      <c r="C623" s="66" t="s">
        <v>2240</v>
      </c>
      <c r="D623" s="67">
        <v>3</v>
      </c>
      <c r="E623" s="67">
        <v>8</v>
      </c>
      <c r="F623" s="67">
        <v>2</v>
      </c>
      <c r="G623" s="60">
        <v>30</v>
      </c>
      <c r="H623" s="67">
        <v>3.575</v>
      </c>
      <c r="I623" s="67"/>
      <c r="J623" s="67"/>
      <c r="K623" s="67"/>
      <c r="L623" s="67"/>
      <c r="M623" s="67"/>
      <c r="N623" s="51"/>
      <c r="O623" s="51">
        <f>SUM(D623:M623)</f>
        <v>46.575</v>
      </c>
      <c r="P623" s="56">
        <v>614</v>
      </c>
    </row>
    <row r="624" ht="14.25" spans="1:16">
      <c r="A624" s="56">
        <v>615</v>
      </c>
      <c r="B624" s="67">
        <v>15116149</v>
      </c>
      <c r="C624" s="67" t="s">
        <v>2241</v>
      </c>
      <c r="D624" s="67">
        <v>3</v>
      </c>
      <c r="E624" s="67">
        <v>8</v>
      </c>
      <c r="F624" s="67">
        <v>2</v>
      </c>
      <c r="G624" s="103" t="s">
        <v>2242</v>
      </c>
      <c r="H624" s="67">
        <v>4.26</v>
      </c>
      <c r="I624" s="67"/>
      <c r="J624" s="67"/>
      <c r="K624" s="67"/>
      <c r="L624" s="67"/>
      <c r="M624" s="67"/>
      <c r="N624" s="67"/>
      <c r="O624" s="67">
        <v>46.56</v>
      </c>
      <c r="P624" s="56">
        <v>615</v>
      </c>
    </row>
    <row r="625" spans="1:16">
      <c r="A625" s="56">
        <v>616</v>
      </c>
      <c r="B625" s="60">
        <v>15116199</v>
      </c>
      <c r="C625" s="60" t="s">
        <v>2243</v>
      </c>
      <c r="D625" s="72"/>
      <c r="E625" s="72">
        <v>8</v>
      </c>
      <c r="F625" s="72">
        <v>2</v>
      </c>
      <c r="G625" s="72">
        <v>33</v>
      </c>
      <c r="H625" s="72">
        <v>3.425</v>
      </c>
      <c r="I625" s="72"/>
      <c r="J625" s="72"/>
      <c r="K625" s="72"/>
      <c r="L625" s="72"/>
      <c r="M625" s="72"/>
      <c r="N625" s="72"/>
      <c r="O625" s="72">
        <f>SUM(D625:N625)</f>
        <v>46.425</v>
      </c>
      <c r="P625" s="56">
        <v>616</v>
      </c>
    </row>
    <row r="626" spans="1:16">
      <c r="A626" s="56">
        <v>617</v>
      </c>
      <c r="B626" s="60">
        <v>15153307</v>
      </c>
      <c r="C626" s="60" t="s">
        <v>2244</v>
      </c>
      <c r="D626" s="72"/>
      <c r="E626" s="72">
        <v>8</v>
      </c>
      <c r="F626" s="72">
        <v>2</v>
      </c>
      <c r="G626" s="72">
        <v>33</v>
      </c>
      <c r="H626" s="72">
        <v>3.425</v>
      </c>
      <c r="I626" s="72"/>
      <c r="J626" s="72"/>
      <c r="K626" s="72"/>
      <c r="L626" s="72"/>
      <c r="M626" s="72"/>
      <c r="N626" s="72"/>
      <c r="O626" s="72">
        <f>SUM(D626:N626)</f>
        <v>46.425</v>
      </c>
      <c r="P626" s="56">
        <v>617</v>
      </c>
    </row>
    <row r="627" spans="1:16">
      <c r="A627" s="56">
        <v>618</v>
      </c>
      <c r="B627" s="56">
        <v>15115689</v>
      </c>
      <c r="C627" s="56" t="s">
        <v>2245</v>
      </c>
      <c r="D627" s="56">
        <v>0</v>
      </c>
      <c r="E627" s="56">
        <v>8</v>
      </c>
      <c r="F627" s="56">
        <v>2</v>
      </c>
      <c r="G627" s="56">
        <v>31.1</v>
      </c>
      <c r="H627" s="56">
        <v>4.3</v>
      </c>
      <c r="I627" s="56"/>
      <c r="J627" s="56"/>
      <c r="K627" s="56">
        <v>1</v>
      </c>
      <c r="L627" s="56"/>
      <c r="M627" s="56"/>
      <c r="N627" s="56"/>
      <c r="O627" s="56">
        <v>46.4</v>
      </c>
      <c r="P627" s="56">
        <v>618</v>
      </c>
    </row>
    <row r="628" spans="1:16">
      <c r="A628" s="56">
        <v>619</v>
      </c>
      <c r="B628" s="60">
        <v>15115341</v>
      </c>
      <c r="C628" s="60" t="s">
        <v>2246</v>
      </c>
      <c r="D628" s="72"/>
      <c r="E628" s="72">
        <v>8</v>
      </c>
      <c r="F628" s="72">
        <v>2</v>
      </c>
      <c r="G628" s="72">
        <v>32.1</v>
      </c>
      <c r="H628" s="72">
        <v>3.675</v>
      </c>
      <c r="I628" s="72"/>
      <c r="J628" s="72"/>
      <c r="K628" s="72"/>
      <c r="L628" s="72"/>
      <c r="M628" s="72">
        <v>0.5</v>
      </c>
      <c r="N628" s="72"/>
      <c r="O628" s="72">
        <f>SUM(D628:N628)</f>
        <v>46.275</v>
      </c>
      <c r="P628" s="56">
        <v>619</v>
      </c>
    </row>
    <row r="629" spans="1:16">
      <c r="A629" s="56">
        <v>620</v>
      </c>
      <c r="B629" s="55" t="s">
        <v>2247</v>
      </c>
      <c r="C629" s="55" t="s">
        <v>2248</v>
      </c>
      <c r="D629" s="55">
        <v>3</v>
      </c>
      <c r="E629" s="55">
        <v>8</v>
      </c>
      <c r="F629" s="55">
        <v>2</v>
      </c>
      <c r="G629" s="55">
        <v>27.6</v>
      </c>
      <c r="H629" s="55">
        <v>4.175</v>
      </c>
      <c r="I629" s="55">
        <v>0</v>
      </c>
      <c r="J629" s="55">
        <v>1.5</v>
      </c>
      <c r="K629" s="55">
        <v>0</v>
      </c>
      <c r="L629" s="55">
        <v>0</v>
      </c>
      <c r="M629" s="55">
        <v>0</v>
      </c>
      <c r="N629" s="55">
        <v>0</v>
      </c>
      <c r="O629" s="71">
        <f>SUM(D629:N629)</f>
        <v>46.275</v>
      </c>
      <c r="P629" s="56">
        <v>620</v>
      </c>
    </row>
    <row r="630" spans="1:16">
      <c r="A630" s="56">
        <v>621</v>
      </c>
      <c r="B630" s="56">
        <v>15154529</v>
      </c>
      <c r="C630" s="56" t="s">
        <v>2249</v>
      </c>
      <c r="D630" s="56">
        <v>0</v>
      </c>
      <c r="E630" s="56">
        <v>8</v>
      </c>
      <c r="F630" s="56">
        <v>2</v>
      </c>
      <c r="G630" s="56">
        <v>31.5</v>
      </c>
      <c r="H630" s="56">
        <v>3.675</v>
      </c>
      <c r="I630" s="56"/>
      <c r="J630" s="56">
        <v>1</v>
      </c>
      <c r="K630" s="56"/>
      <c r="L630" s="56"/>
      <c r="M630" s="56"/>
      <c r="N630" s="56"/>
      <c r="O630" s="56">
        <v>46.175</v>
      </c>
      <c r="P630" s="56">
        <v>621</v>
      </c>
    </row>
    <row r="631" ht="14.25" spans="1:16">
      <c r="A631" s="56">
        <v>622</v>
      </c>
      <c r="B631" s="105" t="s">
        <v>2250</v>
      </c>
      <c r="C631" s="105" t="s">
        <v>2251</v>
      </c>
      <c r="D631" s="51">
        <v>3</v>
      </c>
      <c r="E631" s="51">
        <v>8</v>
      </c>
      <c r="F631" s="51">
        <v>2</v>
      </c>
      <c r="G631" s="51">
        <v>31.1</v>
      </c>
      <c r="H631" s="51">
        <v>2.038</v>
      </c>
      <c r="I631" s="51">
        <v>0</v>
      </c>
      <c r="J631" s="51"/>
      <c r="K631" s="51"/>
      <c r="L631" s="51"/>
      <c r="M631" s="51"/>
      <c r="N631" s="51"/>
      <c r="O631" s="51">
        <f>SUM(D631:N631)</f>
        <v>46.138</v>
      </c>
      <c r="P631" s="56">
        <v>622</v>
      </c>
    </row>
    <row r="632" ht="14.25" spans="1:16">
      <c r="A632" s="56">
        <v>623</v>
      </c>
      <c r="B632" s="64">
        <v>15112435</v>
      </c>
      <c r="C632" s="65" t="s">
        <v>2252</v>
      </c>
      <c r="D632" s="51">
        <v>3</v>
      </c>
      <c r="E632" s="51">
        <v>8</v>
      </c>
      <c r="F632" s="51">
        <v>2</v>
      </c>
      <c r="G632" s="51">
        <v>29.1</v>
      </c>
      <c r="H632" s="51">
        <v>3.95</v>
      </c>
      <c r="I632" s="51"/>
      <c r="J632" s="51"/>
      <c r="K632" s="51"/>
      <c r="L632" s="51"/>
      <c r="M632" s="51"/>
      <c r="N632" s="51"/>
      <c r="O632" s="51">
        <f>SUM(D632:N632)</f>
        <v>46.05</v>
      </c>
      <c r="P632" s="56">
        <v>623</v>
      </c>
    </row>
    <row r="633" spans="1:16">
      <c r="A633" s="56">
        <v>624</v>
      </c>
      <c r="B633" s="60">
        <v>15153776</v>
      </c>
      <c r="C633" s="60" t="s">
        <v>2253</v>
      </c>
      <c r="D633" s="72"/>
      <c r="E633" s="72">
        <v>8</v>
      </c>
      <c r="F633" s="72">
        <v>2</v>
      </c>
      <c r="G633" s="72">
        <v>32.2</v>
      </c>
      <c r="H633" s="72">
        <v>3.775</v>
      </c>
      <c r="I633" s="72"/>
      <c r="J633" s="72"/>
      <c r="K633" s="72"/>
      <c r="L633" s="72"/>
      <c r="M633" s="72"/>
      <c r="N633" s="72"/>
      <c r="O633" s="72">
        <f>SUM(D633:N633)</f>
        <v>45.975</v>
      </c>
      <c r="P633" s="56">
        <v>624</v>
      </c>
    </row>
    <row r="634" spans="1:16">
      <c r="A634" s="56">
        <v>625</v>
      </c>
      <c r="B634" s="56">
        <v>15151630</v>
      </c>
      <c r="C634" s="56" t="s">
        <v>2254</v>
      </c>
      <c r="D634" s="56">
        <v>0</v>
      </c>
      <c r="E634" s="56">
        <v>7.5</v>
      </c>
      <c r="F634" s="56">
        <v>2</v>
      </c>
      <c r="G634" s="56">
        <v>32.7</v>
      </c>
      <c r="H634" s="56">
        <v>3.75</v>
      </c>
      <c r="I634" s="56"/>
      <c r="J634" s="56"/>
      <c r="K634" s="56"/>
      <c r="L634" s="56"/>
      <c r="M634" s="56"/>
      <c r="N634" s="56"/>
      <c r="O634" s="56">
        <v>45.95</v>
      </c>
      <c r="P634" s="56">
        <v>625</v>
      </c>
    </row>
    <row r="635" spans="1:16">
      <c r="A635" s="56">
        <v>626</v>
      </c>
      <c r="B635" s="55" t="s">
        <v>2255</v>
      </c>
      <c r="C635" s="55" t="s">
        <v>2256</v>
      </c>
      <c r="D635" s="55">
        <v>3</v>
      </c>
      <c r="E635" s="55">
        <v>8</v>
      </c>
      <c r="F635" s="55">
        <v>2</v>
      </c>
      <c r="G635" s="55">
        <v>29.2</v>
      </c>
      <c r="H635" s="55">
        <v>3.75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71">
        <f>SUM(D635:N635)</f>
        <v>45.95</v>
      </c>
      <c r="P635" s="56">
        <v>626</v>
      </c>
    </row>
    <row r="636" ht="14.25" spans="1:16">
      <c r="A636" s="56">
        <v>627</v>
      </c>
      <c r="B636" s="67">
        <v>15153365</v>
      </c>
      <c r="C636" s="67" t="s">
        <v>2257</v>
      </c>
      <c r="D636" s="67">
        <v>3</v>
      </c>
      <c r="E636" s="67">
        <v>8</v>
      </c>
      <c r="F636" s="67">
        <v>2</v>
      </c>
      <c r="G636" s="103" t="s">
        <v>2242</v>
      </c>
      <c r="H636" s="67">
        <v>3.64</v>
      </c>
      <c r="I636" s="67"/>
      <c r="J636" s="67"/>
      <c r="K636" s="67"/>
      <c r="L636" s="67"/>
      <c r="M636" s="67"/>
      <c r="N636" s="67"/>
      <c r="O636" s="67">
        <v>45.94</v>
      </c>
      <c r="P636" s="56">
        <v>627</v>
      </c>
    </row>
    <row r="637" ht="14.25" spans="1:16">
      <c r="A637" s="56">
        <v>628</v>
      </c>
      <c r="B637" s="65" t="s">
        <v>2258</v>
      </c>
      <c r="C637" s="51" t="s">
        <v>2259</v>
      </c>
      <c r="D637" s="51">
        <v>3</v>
      </c>
      <c r="E637" s="51">
        <v>8</v>
      </c>
      <c r="F637" s="51">
        <v>2</v>
      </c>
      <c r="G637" s="51">
        <v>28.9</v>
      </c>
      <c r="H637" s="51">
        <v>4</v>
      </c>
      <c r="I637" s="51"/>
      <c r="J637" s="51"/>
      <c r="K637" s="51"/>
      <c r="L637" s="51"/>
      <c r="M637" s="51"/>
      <c r="N637" s="51"/>
      <c r="O637" s="51">
        <f>SUM(D637:N637)</f>
        <v>45.9</v>
      </c>
      <c r="P637" s="56">
        <v>628</v>
      </c>
    </row>
    <row r="638" spans="1:16">
      <c r="A638" s="56">
        <v>629</v>
      </c>
      <c r="B638" s="56">
        <v>15115365</v>
      </c>
      <c r="C638" s="56" t="s">
        <v>2260</v>
      </c>
      <c r="D638" s="56">
        <v>0</v>
      </c>
      <c r="E638" s="56">
        <v>8</v>
      </c>
      <c r="F638" s="56">
        <v>2</v>
      </c>
      <c r="G638" s="56">
        <v>31.5</v>
      </c>
      <c r="H638" s="56">
        <v>3.35</v>
      </c>
      <c r="I638" s="56"/>
      <c r="J638" s="56">
        <v>0.5</v>
      </c>
      <c r="K638" s="56">
        <v>0.5</v>
      </c>
      <c r="L638" s="56"/>
      <c r="M638" s="56"/>
      <c r="N638" s="56"/>
      <c r="O638" s="56">
        <v>45.85</v>
      </c>
      <c r="P638" s="56">
        <v>629</v>
      </c>
    </row>
    <row r="639" spans="1:16">
      <c r="A639" s="56">
        <v>630</v>
      </c>
      <c r="B639" s="56">
        <v>15155752</v>
      </c>
      <c r="C639" s="56" t="s">
        <v>2261</v>
      </c>
      <c r="D639" s="56">
        <v>0</v>
      </c>
      <c r="E639" s="56">
        <v>8</v>
      </c>
      <c r="F639" s="56">
        <v>2</v>
      </c>
      <c r="G639" s="56">
        <v>31.2</v>
      </c>
      <c r="H639" s="56">
        <v>4.1</v>
      </c>
      <c r="I639" s="56">
        <v>0</v>
      </c>
      <c r="J639" s="56"/>
      <c r="K639" s="56"/>
      <c r="L639" s="56"/>
      <c r="M639" s="56">
        <v>0.5</v>
      </c>
      <c r="N639" s="56"/>
      <c r="O639" s="56">
        <v>45.8</v>
      </c>
      <c r="P639" s="56">
        <v>630</v>
      </c>
    </row>
    <row r="640" spans="1:16">
      <c r="A640" s="56">
        <v>631</v>
      </c>
      <c r="B640" s="56">
        <v>15112762</v>
      </c>
      <c r="C640" s="56" t="s">
        <v>2262</v>
      </c>
      <c r="D640" s="56">
        <v>0</v>
      </c>
      <c r="E640" s="56">
        <v>7.5</v>
      </c>
      <c r="F640" s="56">
        <v>2</v>
      </c>
      <c r="G640" s="56">
        <v>32.3</v>
      </c>
      <c r="H640" s="56">
        <v>3.9</v>
      </c>
      <c r="I640" s="56"/>
      <c r="J640" s="56"/>
      <c r="K640" s="56"/>
      <c r="L640" s="56"/>
      <c r="M640" s="56"/>
      <c r="N640" s="56"/>
      <c r="O640" s="56">
        <v>45.7</v>
      </c>
      <c r="P640" s="56">
        <v>631</v>
      </c>
    </row>
    <row r="641" ht="14.25" spans="1:16">
      <c r="A641" s="56">
        <v>632</v>
      </c>
      <c r="B641" s="51">
        <v>15154092</v>
      </c>
      <c r="C641" s="51" t="s">
        <v>2263</v>
      </c>
      <c r="D641" s="51">
        <v>3</v>
      </c>
      <c r="E641" s="51">
        <v>8</v>
      </c>
      <c r="F641" s="51">
        <v>2</v>
      </c>
      <c r="G641" s="51">
        <v>28.3</v>
      </c>
      <c r="H641" s="51">
        <v>4.4</v>
      </c>
      <c r="I641" s="51"/>
      <c r="J641" s="51"/>
      <c r="K641" s="51"/>
      <c r="L641" s="51"/>
      <c r="M641" s="51"/>
      <c r="N641" s="51"/>
      <c r="O641" s="51">
        <f>SUM(D641:M641)</f>
        <v>45.7</v>
      </c>
      <c r="P641" s="56">
        <v>632</v>
      </c>
    </row>
    <row r="642" spans="1:16">
      <c r="A642" s="56">
        <v>633</v>
      </c>
      <c r="B642" s="56">
        <v>15115664</v>
      </c>
      <c r="C642" s="56" t="s">
        <v>2264</v>
      </c>
      <c r="D642" s="56">
        <v>0</v>
      </c>
      <c r="E642" s="56">
        <v>8</v>
      </c>
      <c r="F642" s="56">
        <v>2</v>
      </c>
      <c r="G642" s="56">
        <v>32.1</v>
      </c>
      <c r="H642" s="56">
        <v>3.575</v>
      </c>
      <c r="I642" s="56"/>
      <c r="J642" s="56"/>
      <c r="K642" s="56"/>
      <c r="L642" s="56"/>
      <c r="M642" s="56"/>
      <c r="N642" s="56"/>
      <c r="O642" s="56">
        <v>45.675</v>
      </c>
      <c r="P642" s="56">
        <v>633</v>
      </c>
    </row>
    <row r="643" spans="1:16">
      <c r="A643" s="56">
        <v>634</v>
      </c>
      <c r="B643" s="56">
        <v>15111338</v>
      </c>
      <c r="C643" s="56" t="s">
        <v>2265</v>
      </c>
      <c r="D643" s="56">
        <v>0</v>
      </c>
      <c r="E643" s="56">
        <v>7.5</v>
      </c>
      <c r="F643" s="56">
        <v>2</v>
      </c>
      <c r="G643" s="56">
        <v>33.1</v>
      </c>
      <c r="H643" s="56">
        <v>3.05</v>
      </c>
      <c r="I643" s="56">
        <v>0</v>
      </c>
      <c r="J643" s="56"/>
      <c r="K643" s="56"/>
      <c r="L643" s="56"/>
      <c r="M643" s="56"/>
      <c r="N643" s="56"/>
      <c r="O643" s="56">
        <v>45.65</v>
      </c>
      <c r="P643" s="56">
        <v>634</v>
      </c>
    </row>
    <row r="644" spans="1:16">
      <c r="A644" s="56">
        <v>635</v>
      </c>
      <c r="B644" s="57">
        <v>13111274</v>
      </c>
      <c r="C644" s="57" t="s">
        <v>2266</v>
      </c>
      <c r="D644" s="57"/>
      <c r="E644" s="57">
        <v>8</v>
      </c>
      <c r="F644" s="57">
        <v>2</v>
      </c>
      <c r="G644" s="57">
        <v>33.1</v>
      </c>
      <c r="H644" s="57">
        <v>3.5</v>
      </c>
      <c r="I644" s="57"/>
      <c r="J644" s="57"/>
      <c r="K644" s="57"/>
      <c r="L644" s="57"/>
      <c r="M644" s="57"/>
      <c r="N644" s="57">
        <v>-1</v>
      </c>
      <c r="O644" s="57">
        <f>SUM(D644:N644)</f>
        <v>45.6</v>
      </c>
      <c r="P644" s="56">
        <v>635</v>
      </c>
    </row>
    <row r="645" spans="1:16">
      <c r="A645" s="56">
        <v>636</v>
      </c>
      <c r="B645" s="55" t="s">
        <v>2267</v>
      </c>
      <c r="C645" s="55" t="s">
        <v>2268</v>
      </c>
      <c r="D645" s="55">
        <v>3</v>
      </c>
      <c r="E645" s="55">
        <v>8</v>
      </c>
      <c r="F645" s="55">
        <v>2</v>
      </c>
      <c r="G645" s="55">
        <v>28.8</v>
      </c>
      <c r="H645" s="55">
        <v>3.775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71">
        <f>SUM(D645:N645)</f>
        <v>45.575</v>
      </c>
      <c r="P645" s="56">
        <v>636</v>
      </c>
    </row>
    <row r="646" spans="1:16">
      <c r="A646" s="56">
        <v>637</v>
      </c>
      <c r="B646" s="55" t="s">
        <v>2269</v>
      </c>
      <c r="C646" s="55" t="s">
        <v>2270</v>
      </c>
      <c r="D646" s="55">
        <v>2.5</v>
      </c>
      <c r="E646" s="55">
        <v>8</v>
      </c>
      <c r="F646" s="55">
        <v>2</v>
      </c>
      <c r="G646" s="55">
        <v>28.5</v>
      </c>
      <c r="H646" s="55">
        <v>3.525</v>
      </c>
      <c r="I646" s="55">
        <v>0</v>
      </c>
      <c r="J646" s="55">
        <v>0</v>
      </c>
      <c r="K646" s="55">
        <v>0</v>
      </c>
      <c r="L646" s="55">
        <v>0</v>
      </c>
      <c r="M646" s="55">
        <v>1</v>
      </c>
      <c r="N646" s="55">
        <v>0</v>
      </c>
      <c r="O646" s="71">
        <f>SUM(D646:N646)</f>
        <v>45.525</v>
      </c>
      <c r="P646" s="56">
        <v>637</v>
      </c>
    </row>
    <row r="647" spans="1:16">
      <c r="A647" s="56">
        <v>638</v>
      </c>
      <c r="B647" s="56">
        <v>15115644</v>
      </c>
      <c r="C647" s="56" t="s">
        <v>2271</v>
      </c>
      <c r="D647" s="56">
        <v>0</v>
      </c>
      <c r="E647" s="56">
        <v>8</v>
      </c>
      <c r="F647" s="56">
        <v>2</v>
      </c>
      <c r="G647" s="56">
        <v>31.3</v>
      </c>
      <c r="H647" s="56">
        <v>3.7</v>
      </c>
      <c r="I647" s="56"/>
      <c r="J647" s="56">
        <v>0.5</v>
      </c>
      <c r="K647" s="56"/>
      <c r="L647" s="56"/>
      <c r="M647" s="56"/>
      <c r="N647" s="56"/>
      <c r="O647" s="56">
        <v>45.5</v>
      </c>
      <c r="P647" s="56">
        <v>638</v>
      </c>
    </row>
    <row r="648" spans="1:16">
      <c r="A648" s="56">
        <v>639</v>
      </c>
      <c r="B648" s="56">
        <v>15111915</v>
      </c>
      <c r="C648" s="56" t="s">
        <v>2272</v>
      </c>
      <c r="D648" s="56">
        <v>0</v>
      </c>
      <c r="E648" s="56">
        <v>8</v>
      </c>
      <c r="F648" s="56">
        <v>2</v>
      </c>
      <c r="G648" s="56">
        <v>31.9</v>
      </c>
      <c r="H648" s="56">
        <v>3.575</v>
      </c>
      <c r="I648" s="56"/>
      <c r="J648" s="56"/>
      <c r="K648" s="56"/>
      <c r="L648" s="56"/>
      <c r="M648" s="56"/>
      <c r="N648" s="56"/>
      <c r="O648" s="56">
        <v>45.475</v>
      </c>
      <c r="P648" s="56">
        <v>639</v>
      </c>
    </row>
    <row r="649" ht="14.25" spans="1:16">
      <c r="A649" s="56">
        <v>640</v>
      </c>
      <c r="B649" s="65" t="s">
        <v>2273</v>
      </c>
      <c r="C649" s="51" t="s">
        <v>2274</v>
      </c>
      <c r="D649" s="51">
        <v>3</v>
      </c>
      <c r="E649" s="51">
        <v>8</v>
      </c>
      <c r="F649" s="51">
        <v>2</v>
      </c>
      <c r="G649" s="51">
        <v>28.9</v>
      </c>
      <c r="H649" s="51">
        <v>3.525</v>
      </c>
      <c r="I649" s="51"/>
      <c r="J649" s="51"/>
      <c r="K649" s="51"/>
      <c r="L649" s="51"/>
      <c r="M649" s="51"/>
      <c r="N649" s="51"/>
      <c r="O649" s="51">
        <f>SUM(D649:N649)</f>
        <v>45.425</v>
      </c>
      <c r="P649" s="56">
        <v>640</v>
      </c>
    </row>
    <row r="650" ht="14.25" spans="1:16">
      <c r="A650" s="56">
        <v>641</v>
      </c>
      <c r="B650" s="105" t="s">
        <v>2275</v>
      </c>
      <c r="C650" s="105" t="s">
        <v>2276</v>
      </c>
      <c r="D650" s="51">
        <v>3</v>
      </c>
      <c r="E650" s="51">
        <v>7.5</v>
      </c>
      <c r="F650" s="51">
        <v>2</v>
      </c>
      <c r="G650" s="51">
        <v>28.9</v>
      </c>
      <c r="H650" s="51">
        <v>2.275</v>
      </c>
      <c r="I650" s="51">
        <v>0</v>
      </c>
      <c r="J650" s="51">
        <v>1</v>
      </c>
      <c r="K650" s="51"/>
      <c r="L650" s="51"/>
      <c r="M650" s="51">
        <v>0.7</v>
      </c>
      <c r="N650" s="51"/>
      <c r="O650" s="51">
        <f>SUM(D650:N650)</f>
        <v>45.375</v>
      </c>
      <c r="P650" s="56">
        <v>641</v>
      </c>
    </row>
    <row r="651" ht="14.25" spans="1:16">
      <c r="A651" s="56">
        <v>642</v>
      </c>
      <c r="B651" s="51">
        <v>15155136</v>
      </c>
      <c r="C651" s="65" t="s">
        <v>2277</v>
      </c>
      <c r="D651" s="51">
        <v>3</v>
      </c>
      <c r="E651" s="51">
        <v>8</v>
      </c>
      <c r="F651" s="51">
        <v>2</v>
      </c>
      <c r="G651" s="51">
        <v>28.1</v>
      </c>
      <c r="H651" s="51">
        <v>3.775</v>
      </c>
      <c r="I651" s="51"/>
      <c r="J651" s="51">
        <v>0.5</v>
      </c>
      <c r="K651" s="51"/>
      <c r="L651" s="51"/>
      <c r="M651" s="51"/>
      <c r="N651" s="51"/>
      <c r="O651" s="51">
        <f>SUM(D651:N651)</f>
        <v>45.375</v>
      </c>
      <c r="P651" s="56">
        <v>642</v>
      </c>
    </row>
    <row r="652" spans="1:16">
      <c r="A652" s="56">
        <v>643</v>
      </c>
      <c r="B652" s="55" t="s">
        <v>2278</v>
      </c>
      <c r="C652" s="55" t="s">
        <v>2279</v>
      </c>
      <c r="D652" s="55">
        <v>3</v>
      </c>
      <c r="E652" s="55">
        <v>8</v>
      </c>
      <c r="F652" s="55">
        <v>2</v>
      </c>
      <c r="G652" s="55">
        <v>28.6</v>
      </c>
      <c r="H652" s="55">
        <v>3.75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71">
        <f>SUM(D652:N652)</f>
        <v>45.35</v>
      </c>
      <c r="P652" s="56">
        <v>643</v>
      </c>
    </row>
    <row r="653" spans="1:16">
      <c r="A653" s="56">
        <v>644</v>
      </c>
      <c r="B653" s="55" t="s">
        <v>2280</v>
      </c>
      <c r="C653" s="55" t="s">
        <v>2281</v>
      </c>
      <c r="D653" s="55">
        <v>3</v>
      </c>
      <c r="E653" s="55">
        <v>8</v>
      </c>
      <c r="F653" s="55">
        <v>2</v>
      </c>
      <c r="G653" s="55">
        <v>27.9</v>
      </c>
      <c r="H653" s="55">
        <v>3.825</v>
      </c>
      <c r="I653" s="55">
        <v>0</v>
      </c>
      <c r="J653" s="55">
        <v>0.5</v>
      </c>
      <c r="K653" s="55">
        <v>0</v>
      </c>
      <c r="L653" s="55">
        <v>0</v>
      </c>
      <c r="M653" s="55">
        <v>0</v>
      </c>
      <c r="N653" s="55">
        <v>0</v>
      </c>
      <c r="O653" s="71">
        <f>SUM(D653:N653)</f>
        <v>45.225</v>
      </c>
      <c r="P653" s="56">
        <v>644</v>
      </c>
    </row>
    <row r="654" ht="14.25" spans="1:16">
      <c r="A654" s="56">
        <v>645</v>
      </c>
      <c r="B654" s="67">
        <v>15155766</v>
      </c>
      <c r="C654" s="67" t="s">
        <v>2282</v>
      </c>
      <c r="D654" s="67">
        <v>3</v>
      </c>
      <c r="E654" s="67">
        <v>8</v>
      </c>
      <c r="F654" s="67">
        <v>2</v>
      </c>
      <c r="G654" s="103" t="s">
        <v>2283</v>
      </c>
      <c r="H654" s="67">
        <v>4.08</v>
      </c>
      <c r="I654" s="67"/>
      <c r="J654" s="67"/>
      <c r="K654" s="67"/>
      <c r="L654" s="67"/>
      <c r="M654" s="67"/>
      <c r="N654" s="67"/>
      <c r="O654" s="67">
        <v>45.08</v>
      </c>
      <c r="P654" s="56">
        <v>645</v>
      </c>
    </row>
    <row r="655" ht="14.25" spans="1:16">
      <c r="A655" s="56">
        <v>646</v>
      </c>
      <c r="B655" s="66" t="s">
        <v>2284</v>
      </c>
      <c r="C655" s="66" t="s">
        <v>2285</v>
      </c>
      <c r="D655" s="67">
        <v>3</v>
      </c>
      <c r="E655" s="67">
        <v>8</v>
      </c>
      <c r="F655" s="67">
        <v>2</v>
      </c>
      <c r="G655" s="60">
        <v>27.9</v>
      </c>
      <c r="H655" s="67">
        <v>4.125</v>
      </c>
      <c r="I655" s="67"/>
      <c r="J655" s="67"/>
      <c r="K655" s="67"/>
      <c r="L655" s="67"/>
      <c r="M655" s="67"/>
      <c r="N655" s="51"/>
      <c r="O655" s="51">
        <f>SUM(D655:M655)</f>
        <v>45.025</v>
      </c>
      <c r="P655" s="56">
        <v>646</v>
      </c>
    </row>
    <row r="656" spans="1:16">
      <c r="A656" s="56">
        <v>647</v>
      </c>
      <c r="B656" s="55" t="s">
        <v>2286</v>
      </c>
      <c r="C656" s="55" t="s">
        <v>2287</v>
      </c>
      <c r="D656" s="55">
        <v>3</v>
      </c>
      <c r="E656" s="55">
        <v>8</v>
      </c>
      <c r="F656" s="55">
        <v>2</v>
      </c>
      <c r="G656" s="55">
        <v>28.5</v>
      </c>
      <c r="H656" s="55">
        <v>3.525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71">
        <f>SUM(D656:N656)</f>
        <v>45.025</v>
      </c>
      <c r="P656" s="56">
        <v>647</v>
      </c>
    </row>
    <row r="657" ht="14.25" spans="1:16">
      <c r="A657" s="56">
        <v>648</v>
      </c>
      <c r="B657" s="66" t="s">
        <v>2288</v>
      </c>
      <c r="C657" s="66" t="s">
        <v>2289</v>
      </c>
      <c r="D657" s="67">
        <v>3</v>
      </c>
      <c r="E657" s="67">
        <v>8</v>
      </c>
      <c r="F657" s="67">
        <v>2</v>
      </c>
      <c r="G657" s="60">
        <v>28.1</v>
      </c>
      <c r="H657" s="67">
        <v>3.9</v>
      </c>
      <c r="I657" s="67"/>
      <c r="J657" s="67"/>
      <c r="K657" s="67"/>
      <c r="L657" s="67"/>
      <c r="M657" s="67"/>
      <c r="N657" s="51"/>
      <c r="O657" s="51">
        <f>SUM(D657:M657)</f>
        <v>45</v>
      </c>
      <c r="P657" s="56">
        <v>648</v>
      </c>
    </row>
    <row r="658" ht="14.25" spans="1:16">
      <c r="A658" s="56">
        <v>649</v>
      </c>
      <c r="B658" s="51">
        <v>15153466</v>
      </c>
      <c r="C658" s="51" t="s">
        <v>2290</v>
      </c>
      <c r="D658" s="51">
        <v>3</v>
      </c>
      <c r="E658" s="51">
        <v>8</v>
      </c>
      <c r="F658" s="51">
        <v>2</v>
      </c>
      <c r="G658" s="51">
        <v>27.7</v>
      </c>
      <c r="H658" s="51">
        <v>4.3</v>
      </c>
      <c r="I658" s="51"/>
      <c r="J658" s="51"/>
      <c r="K658" s="51"/>
      <c r="L658" s="51"/>
      <c r="M658" s="51"/>
      <c r="N658" s="51"/>
      <c r="O658" s="51">
        <f>SUM(D658:M658)</f>
        <v>45</v>
      </c>
      <c r="P658" s="56">
        <v>649</v>
      </c>
    </row>
    <row r="659" spans="1:16">
      <c r="A659" s="56">
        <v>650</v>
      </c>
      <c r="B659" s="56">
        <v>15110859</v>
      </c>
      <c r="C659" s="56" t="s">
        <v>2291</v>
      </c>
      <c r="D659" s="56">
        <v>0</v>
      </c>
      <c r="E659" s="56">
        <v>8</v>
      </c>
      <c r="F659" s="56">
        <v>2</v>
      </c>
      <c r="G659" s="56">
        <v>30</v>
      </c>
      <c r="H659" s="56">
        <v>4.45</v>
      </c>
      <c r="I659" s="56"/>
      <c r="J659" s="56">
        <v>0.5</v>
      </c>
      <c r="K659" s="56"/>
      <c r="L659" s="56"/>
      <c r="M659" s="56"/>
      <c r="N659" s="56"/>
      <c r="O659" s="56">
        <v>44.95</v>
      </c>
      <c r="P659" s="56">
        <v>650</v>
      </c>
    </row>
    <row r="660" ht="14.25" spans="1:16">
      <c r="A660" s="56">
        <v>651</v>
      </c>
      <c r="B660" s="65" t="s">
        <v>2292</v>
      </c>
      <c r="C660" s="51" t="s">
        <v>2293</v>
      </c>
      <c r="D660" s="51">
        <v>3</v>
      </c>
      <c r="E660" s="51">
        <v>8</v>
      </c>
      <c r="F660" s="51">
        <v>2</v>
      </c>
      <c r="G660" s="51">
        <v>30</v>
      </c>
      <c r="H660" s="51">
        <v>1.938</v>
      </c>
      <c r="I660" s="51"/>
      <c r="J660" s="51"/>
      <c r="K660" s="51"/>
      <c r="L660" s="51"/>
      <c r="M660" s="51"/>
      <c r="N660" s="51"/>
      <c r="O660" s="51">
        <f>SUM(D660:N660)</f>
        <v>44.938</v>
      </c>
      <c r="P660" s="56">
        <v>651</v>
      </c>
    </row>
    <row r="661" spans="1:16">
      <c r="A661" s="56">
        <v>652</v>
      </c>
      <c r="B661" s="58">
        <v>15112258</v>
      </c>
      <c r="C661" s="100" t="s">
        <v>2294</v>
      </c>
      <c r="D661" s="60">
        <v>1</v>
      </c>
      <c r="E661" s="60">
        <v>8</v>
      </c>
      <c r="F661" s="60">
        <v>2</v>
      </c>
      <c r="G661" s="60">
        <v>28.1</v>
      </c>
      <c r="H661" s="60">
        <v>4.325</v>
      </c>
      <c r="I661" s="60"/>
      <c r="J661" s="60">
        <v>1</v>
      </c>
      <c r="K661" s="60"/>
      <c r="L661" s="60"/>
      <c r="M661" s="60">
        <v>0.5</v>
      </c>
      <c r="N661" s="60"/>
      <c r="O661" s="60">
        <f>SUM(D661:N661)</f>
        <v>44.925</v>
      </c>
      <c r="P661" s="56">
        <v>652</v>
      </c>
    </row>
    <row r="662" ht="14.25" spans="1:16">
      <c r="A662" s="56">
        <v>653</v>
      </c>
      <c r="B662" s="66" t="s">
        <v>2295</v>
      </c>
      <c r="C662" s="66" t="s">
        <v>2296</v>
      </c>
      <c r="D662" s="67">
        <v>3</v>
      </c>
      <c r="E662" s="67">
        <v>8</v>
      </c>
      <c r="F662" s="67">
        <v>2</v>
      </c>
      <c r="G662" s="60">
        <v>27.7</v>
      </c>
      <c r="H662" s="67">
        <v>4.2</v>
      </c>
      <c r="I662" s="67"/>
      <c r="J662" s="67"/>
      <c r="K662" s="67"/>
      <c r="L662" s="67"/>
      <c r="M662" s="67"/>
      <c r="N662" s="51"/>
      <c r="O662" s="51">
        <f>SUM(D662:M662)</f>
        <v>44.9</v>
      </c>
      <c r="P662" s="56">
        <v>653</v>
      </c>
    </row>
    <row r="663" spans="1:16">
      <c r="A663" s="56">
        <v>654</v>
      </c>
      <c r="B663" s="56">
        <v>15155738</v>
      </c>
      <c r="C663" s="56" t="s">
        <v>2297</v>
      </c>
      <c r="D663" s="56">
        <v>0</v>
      </c>
      <c r="E663" s="56">
        <v>8</v>
      </c>
      <c r="F663" s="56">
        <v>2</v>
      </c>
      <c r="G663" s="56">
        <v>29.9</v>
      </c>
      <c r="H663" s="56">
        <v>4.5</v>
      </c>
      <c r="I663" s="56"/>
      <c r="J663" s="56">
        <v>0.5</v>
      </c>
      <c r="K663" s="56"/>
      <c r="L663" s="56"/>
      <c r="M663" s="56"/>
      <c r="N663" s="56"/>
      <c r="O663" s="56">
        <v>44.9</v>
      </c>
      <c r="P663" s="56">
        <v>654</v>
      </c>
    </row>
    <row r="664" spans="1:16">
      <c r="A664" s="56">
        <v>655</v>
      </c>
      <c r="B664" s="56">
        <v>15110856</v>
      </c>
      <c r="C664" s="56" t="s">
        <v>2298</v>
      </c>
      <c r="D664" s="56">
        <v>0</v>
      </c>
      <c r="E664" s="56">
        <v>8</v>
      </c>
      <c r="F664" s="56">
        <v>2</v>
      </c>
      <c r="G664" s="56">
        <v>30.3</v>
      </c>
      <c r="H664" s="56">
        <v>4.1</v>
      </c>
      <c r="I664" s="56"/>
      <c r="J664" s="56">
        <v>0.5</v>
      </c>
      <c r="K664" s="56"/>
      <c r="L664" s="56"/>
      <c r="M664" s="56"/>
      <c r="N664" s="56"/>
      <c r="O664" s="56">
        <v>44.9</v>
      </c>
      <c r="P664" s="56">
        <v>655</v>
      </c>
    </row>
    <row r="665" spans="1:16">
      <c r="A665" s="56">
        <v>656</v>
      </c>
      <c r="B665" s="55" t="s">
        <v>2299</v>
      </c>
      <c r="C665" s="55" t="s">
        <v>2300</v>
      </c>
      <c r="D665" s="55">
        <v>2</v>
      </c>
      <c r="E665" s="55">
        <v>8</v>
      </c>
      <c r="F665" s="55">
        <v>2</v>
      </c>
      <c r="G665" s="55">
        <v>27.9</v>
      </c>
      <c r="H665" s="55">
        <v>3.925</v>
      </c>
      <c r="I665" s="55">
        <v>0</v>
      </c>
      <c r="J665" s="55">
        <v>0</v>
      </c>
      <c r="K665" s="55">
        <v>0</v>
      </c>
      <c r="L665" s="55">
        <v>0</v>
      </c>
      <c r="M665" s="55">
        <v>1</v>
      </c>
      <c r="N665" s="55">
        <v>0</v>
      </c>
      <c r="O665" s="71">
        <f>SUM(D665:N665)</f>
        <v>44.825</v>
      </c>
      <c r="P665" s="56">
        <v>656</v>
      </c>
    </row>
    <row r="666" spans="1:16">
      <c r="A666" s="56">
        <v>657</v>
      </c>
      <c r="B666" s="56">
        <v>15155756</v>
      </c>
      <c r="C666" s="56" t="s">
        <v>2301</v>
      </c>
      <c r="D666" s="56">
        <v>0</v>
      </c>
      <c r="E666" s="56">
        <v>8</v>
      </c>
      <c r="F666" s="56">
        <v>2</v>
      </c>
      <c r="G666" s="56">
        <v>30.6</v>
      </c>
      <c r="H666" s="56">
        <v>4.2</v>
      </c>
      <c r="I666" s="56"/>
      <c r="J666" s="56"/>
      <c r="K666" s="56"/>
      <c r="L666" s="56"/>
      <c r="M666" s="56"/>
      <c r="N666" s="56"/>
      <c r="O666" s="56">
        <v>44.8</v>
      </c>
      <c r="P666" s="56">
        <v>657</v>
      </c>
    </row>
    <row r="667" spans="1:16">
      <c r="A667" s="56">
        <v>658</v>
      </c>
      <c r="B667" s="56">
        <v>15154302</v>
      </c>
      <c r="C667" s="56" t="s">
        <v>2302</v>
      </c>
      <c r="D667" s="56">
        <v>0</v>
      </c>
      <c r="E667" s="56">
        <v>8</v>
      </c>
      <c r="F667" s="56">
        <v>2</v>
      </c>
      <c r="G667" s="56">
        <v>31.4</v>
      </c>
      <c r="H667" s="56">
        <v>3.375</v>
      </c>
      <c r="I667" s="56">
        <v>0</v>
      </c>
      <c r="J667" s="56"/>
      <c r="K667" s="56"/>
      <c r="L667" s="56"/>
      <c r="M667" s="56"/>
      <c r="N667" s="56"/>
      <c r="O667" s="56">
        <v>44.775</v>
      </c>
      <c r="P667" s="56">
        <v>658</v>
      </c>
    </row>
    <row r="668" spans="1:16">
      <c r="A668" s="56">
        <v>659</v>
      </c>
      <c r="B668" s="56">
        <v>15150941</v>
      </c>
      <c r="C668" s="56" t="s">
        <v>2303</v>
      </c>
      <c r="D668" s="56">
        <v>0</v>
      </c>
      <c r="E668" s="56">
        <v>8</v>
      </c>
      <c r="F668" s="56">
        <v>2</v>
      </c>
      <c r="G668" s="56">
        <v>31</v>
      </c>
      <c r="H668" s="56">
        <v>3.775</v>
      </c>
      <c r="I668" s="56"/>
      <c r="J668" s="56"/>
      <c r="K668" s="56"/>
      <c r="L668" s="56"/>
      <c r="M668" s="56"/>
      <c r="N668" s="56"/>
      <c r="O668" s="56">
        <v>44.775</v>
      </c>
      <c r="P668" s="56">
        <v>659</v>
      </c>
    </row>
    <row r="669" spans="1:16">
      <c r="A669" s="56">
        <v>660</v>
      </c>
      <c r="B669" s="55" t="s">
        <v>2304</v>
      </c>
      <c r="C669" s="55" t="s">
        <v>2305</v>
      </c>
      <c r="D669" s="55">
        <v>3</v>
      </c>
      <c r="E669" s="55">
        <v>8</v>
      </c>
      <c r="F669" s="55">
        <v>2</v>
      </c>
      <c r="G669" s="55">
        <v>27.6</v>
      </c>
      <c r="H669" s="55">
        <v>4.05</v>
      </c>
      <c r="I669" s="70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71">
        <f>SUM(D669:N669)</f>
        <v>44.65</v>
      </c>
      <c r="P669" s="56">
        <v>660</v>
      </c>
    </row>
    <row r="670" ht="14.25" spans="1:16">
      <c r="A670" s="56">
        <v>661</v>
      </c>
      <c r="B670" s="105" t="s">
        <v>2306</v>
      </c>
      <c r="C670" s="105" t="s">
        <v>2307</v>
      </c>
      <c r="D670" s="51">
        <v>3</v>
      </c>
      <c r="E670" s="51">
        <v>8</v>
      </c>
      <c r="F670" s="51">
        <v>2</v>
      </c>
      <c r="G670" s="51">
        <v>29.5</v>
      </c>
      <c r="H670" s="51">
        <v>2.125</v>
      </c>
      <c r="I670" s="51">
        <v>0</v>
      </c>
      <c r="J670" s="51"/>
      <c r="K670" s="51"/>
      <c r="L670" s="51"/>
      <c r="M670" s="51"/>
      <c r="N670" s="51"/>
      <c r="O670" s="51">
        <f>SUM(D670:N670)</f>
        <v>44.625</v>
      </c>
      <c r="P670" s="56">
        <v>661</v>
      </c>
    </row>
    <row r="671" ht="14.25" spans="1:16">
      <c r="A671" s="56">
        <v>662</v>
      </c>
      <c r="B671" s="105" t="s">
        <v>2308</v>
      </c>
      <c r="C671" s="105" t="s">
        <v>2309</v>
      </c>
      <c r="D671" s="51">
        <v>3</v>
      </c>
      <c r="E671" s="51">
        <v>8</v>
      </c>
      <c r="F671" s="51">
        <v>2</v>
      </c>
      <c r="G671" s="51">
        <v>29.3</v>
      </c>
      <c r="H671" s="51">
        <v>2.275</v>
      </c>
      <c r="I671" s="51">
        <v>0</v>
      </c>
      <c r="J671" s="51"/>
      <c r="K671" s="51"/>
      <c r="L671" s="51"/>
      <c r="M671" s="51"/>
      <c r="N671" s="51"/>
      <c r="O671" s="51">
        <f>SUM(D671:N671)</f>
        <v>44.575</v>
      </c>
      <c r="P671" s="56">
        <v>662</v>
      </c>
    </row>
    <row r="672" spans="1:16">
      <c r="A672" s="56">
        <v>663</v>
      </c>
      <c r="B672" s="55" t="s">
        <v>2310</v>
      </c>
      <c r="C672" s="55" t="s">
        <v>2311</v>
      </c>
      <c r="D672" s="55">
        <v>3</v>
      </c>
      <c r="E672" s="55">
        <v>8</v>
      </c>
      <c r="F672" s="55">
        <v>2</v>
      </c>
      <c r="G672" s="55">
        <v>28.5</v>
      </c>
      <c r="H672" s="55">
        <v>3.05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71">
        <f>SUM(D672:N672)</f>
        <v>44.55</v>
      </c>
      <c r="P672" s="56">
        <v>663</v>
      </c>
    </row>
    <row r="673" ht="14.25" spans="1:16">
      <c r="A673" s="56">
        <v>664</v>
      </c>
      <c r="B673" s="105" t="s">
        <v>2312</v>
      </c>
      <c r="C673" s="105" t="s">
        <v>2313</v>
      </c>
      <c r="D673" s="51">
        <v>3</v>
      </c>
      <c r="E673" s="51">
        <v>8</v>
      </c>
      <c r="F673" s="51">
        <v>2</v>
      </c>
      <c r="G673" s="51">
        <v>29.4</v>
      </c>
      <c r="H673" s="51">
        <v>2.025</v>
      </c>
      <c r="I673" s="51">
        <v>0</v>
      </c>
      <c r="J673" s="51"/>
      <c r="K673" s="51"/>
      <c r="L673" s="51"/>
      <c r="M673" s="51"/>
      <c r="N673" s="51"/>
      <c r="O673" s="51">
        <f>SUM(D673:N673)</f>
        <v>44.425</v>
      </c>
      <c r="P673" s="56">
        <v>664</v>
      </c>
    </row>
    <row r="674" spans="1:16">
      <c r="A674" s="56">
        <v>665</v>
      </c>
      <c r="B674" s="56">
        <v>15155068</v>
      </c>
      <c r="C674" s="56" t="s">
        <v>2314</v>
      </c>
      <c r="D674" s="56">
        <v>0</v>
      </c>
      <c r="E674" s="56">
        <v>6</v>
      </c>
      <c r="F674" s="56">
        <v>2</v>
      </c>
      <c r="G674" s="56">
        <v>32.4</v>
      </c>
      <c r="H674" s="56">
        <v>4</v>
      </c>
      <c r="I674" s="56"/>
      <c r="J674" s="56"/>
      <c r="K674" s="56"/>
      <c r="L674" s="56"/>
      <c r="M674" s="56"/>
      <c r="N674" s="56"/>
      <c r="O674" s="56">
        <v>44.4</v>
      </c>
      <c r="P674" s="56">
        <v>665</v>
      </c>
    </row>
    <row r="675" spans="1:16">
      <c r="A675" s="56">
        <v>666</v>
      </c>
      <c r="B675" s="56">
        <v>15115097</v>
      </c>
      <c r="C675" s="56" t="s">
        <v>2315</v>
      </c>
      <c r="D675" s="56">
        <v>0</v>
      </c>
      <c r="E675" s="56">
        <v>8</v>
      </c>
      <c r="F675" s="56">
        <v>2</v>
      </c>
      <c r="G675" s="56">
        <v>29.8</v>
      </c>
      <c r="H675" s="56">
        <v>4.05</v>
      </c>
      <c r="I675" s="56"/>
      <c r="J675" s="56"/>
      <c r="K675" s="56"/>
      <c r="L675" s="56"/>
      <c r="M675" s="56">
        <v>0.5</v>
      </c>
      <c r="N675" s="56"/>
      <c r="O675" s="56">
        <v>44.35</v>
      </c>
      <c r="P675" s="56">
        <v>666</v>
      </c>
    </row>
    <row r="676" spans="1:16">
      <c r="A676" s="56">
        <v>667</v>
      </c>
      <c r="B676" s="55" t="s">
        <v>2316</v>
      </c>
      <c r="C676" s="55" t="s">
        <v>2317</v>
      </c>
      <c r="D676" s="55">
        <v>3</v>
      </c>
      <c r="E676" s="55">
        <v>8</v>
      </c>
      <c r="F676" s="55">
        <v>2</v>
      </c>
      <c r="G676" s="55">
        <v>27.2</v>
      </c>
      <c r="H676" s="55">
        <v>4.15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71">
        <f>SUM(D676:N676)</f>
        <v>44.35</v>
      </c>
      <c r="P676" s="56">
        <v>667</v>
      </c>
    </row>
    <row r="677" spans="1:16">
      <c r="A677" s="56">
        <v>668</v>
      </c>
      <c r="B677" s="60">
        <v>15154052</v>
      </c>
      <c r="C677" s="60" t="s">
        <v>2318</v>
      </c>
      <c r="D677" s="72"/>
      <c r="E677" s="72">
        <v>8</v>
      </c>
      <c r="F677" s="72">
        <v>2</v>
      </c>
      <c r="G677" s="72">
        <v>30.35</v>
      </c>
      <c r="H677" s="72">
        <v>3.95</v>
      </c>
      <c r="I677" s="72"/>
      <c r="J677" s="72"/>
      <c r="K677" s="72"/>
      <c r="L677" s="72"/>
      <c r="M677" s="72"/>
      <c r="N677" s="72"/>
      <c r="O677" s="72">
        <f>SUM(D677:N677)</f>
        <v>44.3</v>
      </c>
      <c r="P677" s="56">
        <v>668</v>
      </c>
    </row>
    <row r="678" ht="14.25" spans="1:16">
      <c r="A678" s="56">
        <v>669</v>
      </c>
      <c r="B678" s="105" t="s">
        <v>2319</v>
      </c>
      <c r="C678" s="105" t="s">
        <v>2320</v>
      </c>
      <c r="D678" s="51">
        <v>3</v>
      </c>
      <c r="E678" s="51">
        <v>8</v>
      </c>
      <c r="F678" s="51">
        <v>2</v>
      </c>
      <c r="G678" s="51">
        <v>27.6</v>
      </c>
      <c r="H678" s="51">
        <v>2.15</v>
      </c>
      <c r="I678" s="51">
        <v>0</v>
      </c>
      <c r="J678" s="51">
        <v>0.5</v>
      </c>
      <c r="K678" s="51"/>
      <c r="L678" s="51"/>
      <c r="M678" s="51">
        <v>1</v>
      </c>
      <c r="N678" s="51"/>
      <c r="O678" s="51">
        <f>SUM(D678:N678)</f>
        <v>44.25</v>
      </c>
      <c r="P678" s="56">
        <v>669</v>
      </c>
    </row>
    <row r="679" spans="1:16">
      <c r="A679" s="56">
        <v>670</v>
      </c>
      <c r="B679" s="56">
        <v>15112346</v>
      </c>
      <c r="C679" s="56" t="s">
        <v>2321</v>
      </c>
      <c r="D679" s="56">
        <v>0</v>
      </c>
      <c r="E679" s="56">
        <v>7.5</v>
      </c>
      <c r="F679" s="56">
        <v>2</v>
      </c>
      <c r="G679" s="56">
        <v>30.9</v>
      </c>
      <c r="H679" s="56">
        <v>3.825</v>
      </c>
      <c r="I679" s="56"/>
      <c r="J679" s="56"/>
      <c r="K679" s="56"/>
      <c r="L679" s="56"/>
      <c r="M679" s="56"/>
      <c r="N679" s="56"/>
      <c r="O679" s="56">
        <v>44.225</v>
      </c>
      <c r="P679" s="56">
        <v>670</v>
      </c>
    </row>
    <row r="680" spans="1:16">
      <c r="A680" s="56">
        <v>671</v>
      </c>
      <c r="B680" s="56">
        <v>15151434</v>
      </c>
      <c r="C680" s="56" t="s">
        <v>2322</v>
      </c>
      <c r="D680" s="56">
        <v>0</v>
      </c>
      <c r="E680" s="56">
        <v>7.5</v>
      </c>
      <c r="F680" s="56">
        <v>2</v>
      </c>
      <c r="G680" s="56">
        <v>30.5</v>
      </c>
      <c r="H680" s="56">
        <v>3.7</v>
      </c>
      <c r="I680" s="56"/>
      <c r="J680" s="56">
        <v>0.5</v>
      </c>
      <c r="K680" s="56"/>
      <c r="L680" s="56"/>
      <c r="M680" s="56"/>
      <c r="N680" s="56"/>
      <c r="O680" s="56">
        <v>44.2</v>
      </c>
      <c r="P680" s="56">
        <v>671</v>
      </c>
    </row>
    <row r="681" spans="1:16">
      <c r="A681" s="56">
        <v>672</v>
      </c>
      <c r="B681" s="60">
        <v>15112074</v>
      </c>
      <c r="C681" s="60" t="s">
        <v>2323</v>
      </c>
      <c r="D681" s="72"/>
      <c r="E681" s="72">
        <v>8</v>
      </c>
      <c r="F681" s="72">
        <v>2</v>
      </c>
      <c r="G681" s="72">
        <v>30.1</v>
      </c>
      <c r="H681" s="72">
        <v>4.05</v>
      </c>
      <c r="I681" s="72"/>
      <c r="J681" s="72"/>
      <c r="K681" s="72"/>
      <c r="L681" s="72"/>
      <c r="M681" s="72"/>
      <c r="N681" s="72"/>
      <c r="O681" s="72">
        <f>SUM(D681:N681)</f>
        <v>44.15</v>
      </c>
      <c r="P681" s="56">
        <v>672</v>
      </c>
    </row>
    <row r="682" spans="1:16">
      <c r="A682" s="56">
        <v>673</v>
      </c>
      <c r="B682" s="55" t="s">
        <v>2324</v>
      </c>
      <c r="C682" s="55" t="s">
        <v>2325</v>
      </c>
      <c r="D682" s="55">
        <v>3</v>
      </c>
      <c r="E682" s="55">
        <v>8</v>
      </c>
      <c r="F682" s="55">
        <v>2</v>
      </c>
      <c r="G682" s="55">
        <v>27</v>
      </c>
      <c r="H682" s="55">
        <v>4.1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71">
        <f>SUM(D682:N682)</f>
        <v>44.1</v>
      </c>
      <c r="P682" s="56">
        <v>673</v>
      </c>
    </row>
    <row r="683" spans="1:16">
      <c r="A683" s="56">
        <v>674</v>
      </c>
      <c r="B683" s="55" t="s">
        <v>2326</v>
      </c>
      <c r="C683" s="55" t="s">
        <v>2327</v>
      </c>
      <c r="D683" s="73">
        <v>3</v>
      </c>
      <c r="E683" s="73">
        <v>8</v>
      </c>
      <c r="F683" s="73">
        <v>2</v>
      </c>
      <c r="G683" s="73">
        <v>27.2</v>
      </c>
      <c r="H683" s="73">
        <v>3.9</v>
      </c>
      <c r="I683" s="73">
        <v>0</v>
      </c>
      <c r="J683" s="74">
        <v>0</v>
      </c>
      <c r="K683" s="70">
        <v>0</v>
      </c>
      <c r="L683" s="70">
        <v>0</v>
      </c>
      <c r="M683" s="70">
        <v>0</v>
      </c>
      <c r="N683" s="70">
        <v>0</v>
      </c>
      <c r="O683" s="75">
        <f>SUM(D683:N683)</f>
        <v>44.1</v>
      </c>
      <c r="P683" s="56">
        <v>674</v>
      </c>
    </row>
    <row r="684" spans="1:16">
      <c r="A684" s="56">
        <v>675</v>
      </c>
      <c r="B684" s="55" t="s">
        <v>2328</v>
      </c>
      <c r="C684" s="55" t="s">
        <v>2329</v>
      </c>
      <c r="D684" s="55">
        <v>3</v>
      </c>
      <c r="E684" s="55">
        <v>8</v>
      </c>
      <c r="F684" s="55">
        <v>2</v>
      </c>
      <c r="G684" s="55">
        <v>26.9</v>
      </c>
      <c r="H684" s="55">
        <v>4.2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71">
        <f>SUM(D684:N684)</f>
        <v>44.1</v>
      </c>
      <c r="P684" s="56">
        <v>675</v>
      </c>
    </row>
    <row r="685" spans="1:16">
      <c r="A685" s="56">
        <v>676</v>
      </c>
      <c r="B685" s="56">
        <v>15115652</v>
      </c>
      <c r="C685" s="56" t="s">
        <v>2330</v>
      </c>
      <c r="D685" s="56">
        <v>0</v>
      </c>
      <c r="E685" s="56">
        <v>8</v>
      </c>
      <c r="F685" s="56">
        <v>2</v>
      </c>
      <c r="G685" s="56">
        <v>29.8</v>
      </c>
      <c r="H685" s="56">
        <v>4.275</v>
      </c>
      <c r="I685" s="56"/>
      <c r="J685" s="56"/>
      <c r="K685" s="56"/>
      <c r="L685" s="56"/>
      <c r="M685" s="56"/>
      <c r="N685" s="56"/>
      <c r="O685" s="56">
        <v>44.075</v>
      </c>
      <c r="P685" s="56">
        <v>676</v>
      </c>
    </row>
    <row r="686" spans="1:16">
      <c r="A686" s="56">
        <v>677</v>
      </c>
      <c r="B686" s="55" t="s">
        <v>2331</v>
      </c>
      <c r="C686" s="55" t="s">
        <v>2332</v>
      </c>
      <c r="D686" s="73">
        <v>3</v>
      </c>
      <c r="E686" s="73">
        <v>8</v>
      </c>
      <c r="F686" s="73">
        <v>2</v>
      </c>
      <c r="G686" s="73">
        <v>27.4</v>
      </c>
      <c r="H686" s="73">
        <v>3.675</v>
      </c>
      <c r="I686" s="73">
        <v>0</v>
      </c>
      <c r="J686" s="74">
        <v>0</v>
      </c>
      <c r="K686" s="70">
        <v>0</v>
      </c>
      <c r="L686" s="70">
        <v>0</v>
      </c>
      <c r="M686" s="70">
        <v>0</v>
      </c>
      <c r="N686" s="70">
        <v>0</v>
      </c>
      <c r="O686" s="75">
        <f>SUM(D686:N686)</f>
        <v>44.075</v>
      </c>
      <c r="P686" s="56">
        <v>677</v>
      </c>
    </row>
    <row r="687" spans="1:16">
      <c r="A687" s="56">
        <v>678</v>
      </c>
      <c r="B687" s="55" t="s">
        <v>2333</v>
      </c>
      <c r="C687" s="55" t="s">
        <v>2334</v>
      </c>
      <c r="D687" s="55">
        <v>3</v>
      </c>
      <c r="E687" s="55">
        <v>8</v>
      </c>
      <c r="F687" s="55">
        <v>0</v>
      </c>
      <c r="G687" s="55">
        <v>34.1</v>
      </c>
      <c r="H687" s="55">
        <v>3.925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-5</v>
      </c>
      <c r="O687" s="71">
        <f>SUM(D687:N687)</f>
        <v>44.025</v>
      </c>
      <c r="P687" s="56">
        <v>678</v>
      </c>
    </row>
    <row r="688" spans="1:16">
      <c r="A688" s="56">
        <v>679</v>
      </c>
      <c r="B688" s="55" t="s">
        <v>2335</v>
      </c>
      <c r="C688" s="55" t="s">
        <v>2336</v>
      </c>
      <c r="D688" s="55">
        <v>3</v>
      </c>
      <c r="E688" s="55">
        <v>8</v>
      </c>
      <c r="F688" s="55">
        <v>2</v>
      </c>
      <c r="G688" s="55">
        <v>27.9</v>
      </c>
      <c r="H688" s="55">
        <v>3.125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71">
        <f>SUM(D688:N688)</f>
        <v>44.025</v>
      </c>
      <c r="P688" s="56">
        <v>679</v>
      </c>
    </row>
    <row r="689" ht="14.25" spans="1:16">
      <c r="A689" s="56">
        <v>680</v>
      </c>
      <c r="B689" s="51">
        <v>15115197</v>
      </c>
      <c r="C689" s="51" t="s">
        <v>796</v>
      </c>
      <c r="D689" s="51">
        <v>3</v>
      </c>
      <c r="E689" s="51">
        <v>8</v>
      </c>
      <c r="F689" s="51">
        <v>2</v>
      </c>
      <c r="G689" s="51">
        <v>26.1</v>
      </c>
      <c r="H689" s="51">
        <v>3.9</v>
      </c>
      <c r="I689" s="51"/>
      <c r="J689" s="51">
        <v>1</v>
      </c>
      <c r="K689" s="51"/>
      <c r="L689" s="51"/>
      <c r="M689" s="51"/>
      <c r="N689" s="51"/>
      <c r="O689" s="51">
        <f>SUM(D689:M689)</f>
        <v>44</v>
      </c>
      <c r="P689" s="56">
        <v>680</v>
      </c>
    </row>
    <row r="690" spans="1:16">
      <c r="A690" s="56">
        <v>681</v>
      </c>
      <c r="B690" s="55" t="s">
        <v>2337</v>
      </c>
      <c r="C690" s="55" t="s">
        <v>2338</v>
      </c>
      <c r="D690" s="55">
        <v>3</v>
      </c>
      <c r="E690" s="55">
        <v>8</v>
      </c>
      <c r="F690" s="55">
        <v>2</v>
      </c>
      <c r="G690" s="55">
        <v>26.6</v>
      </c>
      <c r="H690" s="55">
        <v>3.75</v>
      </c>
      <c r="I690" s="55">
        <v>0</v>
      </c>
      <c r="J690" s="55">
        <v>0</v>
      </c>
      <c r="K690" s="55">
        <v>0</v>
      </c>
      <c r="L690" s="70">
        <v>0</v>
      </c>
      <c r="M690" s="55">
        <v>0.5</v>
      </c>
      <c r="N690" s="55">
        <v>0</v>
      </c>
      <c r="O690" s="71">
        <f>SUM(D690:N690)</f>
        <v>43.85</v>
      </c>
      <c r="P690" s="56">
        <v>681</v>
      </c>
    </row>
    <row r="691" spans="1:16">
      <c r="A691" s="56">
        <v>682</v>
      </c>
      <c r="B691" s="56">
        <v>15154290</v>
      </c>
      <c r="C691" s="56" t="s">
        <v>2339</v>
      </c>
      <c r="D691" s="56">
        <v>0</v>
      </c>
      <c r="E691" s="56">
        <v>8</v>
      </c>
      <c r="F691" s="56">
        <v>2</v>
      </c>
      <c r="G691" s="56">
        <v>29</v>
      </c>
      <c r="H691" s="56">
        <v>4.225</v>
      </c>
      <c r="I691" s="56"/>
      <c r="J691" s="56">
        <v>0.5</v>
      </c>
      <c r="K691" s="56"/>
      <c r="L691" s="56"/>
      <c r="M691" s="56"/>
      <c r="N691" s="56"/>
      <c r="O691" s="56">
        <v>43.725</v>
      </c>
      <c r="P691" s="56">
        <v>682</v>
      </c>
    </row>
    <row r="692" spans="1:16">
      <c r="A692" s="56">
        <v>683</v>
      </c>
      <c r="B692" s="55" t="s">
        <v>2340</v>
      </c>
      <c r="C692" s="55" t="s">
        <v>2341</v>
      </c>
      <c r="D692" s="55">
        <v>3</v>
      </c>
      <c r="E692" s="55">
        <v>8</v>
      </c>
      <c r="F692" s="55">
        <v>2</v>
      </c>
      <c r="G692" s="55">
        <v>26.7</v>
      </c>
      <c r="H692" s="55">
        <v>4.025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71">
        <f>SUM(D692:N692)</f>
        <v>43.725</v>
      </c>
      <c r="P692" s="56">
        <v>683</v>
      </c>
    </row>
    <row r="693" spans="1:16">
      <c r="A693" s="56">
        <v>684</v>
      </c>
      <c r="B693" s="56">
        <v>15115112</v>
      </c>
      <c r="C693" s="56" t="s">
        <v>2342</v>
      </c>
      <c r="D693" s="56">
        <v>0</v>
      </c>
      <c r="E693" s="56">
        <v>5</v>
      </c>
      <c r="F693" s="56">
        <v>2</v>
      </c>
      <c r="G693" s="56">
        <v>32.7</v>
      </c>
      <c r="H693" s="56">
        <v>3.9</v>
      </c>
      <c r="I693" s="56">
        <v>0</v>
      </c>
      <c r="J693" s="56"/>
      <c r="K693" s="56"/>
      <c r="L693" s="56"/>
      <c r="M693" s="56"/>
      <c r="N693" s="56"/>
      <c r="O693" s="56">
        <v>43.6</v>
      </c>
      <c r="P693" s="56">
        <v>684</v>
      </c>
    </row>
    <row r="694" spans="1:16">
      <c r="A694" s="56">
        <v>685</v>
      </c>
      <c r="B694" s="56">
        <v>15112084</v>
      </c>
      <c r="C694" s="56" t="s">
        <v>2343</v>
      </c>
      <c r="D694" s="56">
        <v>0</v>
      </c>
      <c r="E694" s="56">
        <v>7.5</v>
      </c>
      <c r="F694" s="56">
        <v>2</v>
      </c>
      <c r="G694" s="56">
        <v>30.2</v>
      </c>
      <c r="H694" s="56">
        <v>3.85</v>
      </c>
      <c r="I694" s="56"/>
      <c r="J694" s="56"/>
      <c r="K694" s="56"/>
      <c r="L694" s="56"/>
      <c r="M694" s="56"/>
      <c r="N694" s="56"/>
      <c r="O694" s="56">
        <v>43.55</v>
      </c>
      <c r="P694" s="56">
        <v>685</v>
      </c>
    </row>
    <row r="695" spans="1:16">
      <c r="A695" s="56">
        <v>686</v>
      </c>
      <c r="B695" s="56">
        <v>15155817</v>
      </c>
      <c r="C695" s="56" t="s">
        <v>2344</v>
      </c>
      <c r="D695" s="56">
        <v>0</v>
      </c>
      <c r="E695" s="56">
        <v>7.5</v>
      </c>
      <c r="F695" s="56">
        <v>2</v>
      </c>
      <c r="G695" s="56">
        <v>29.5</v>
      </c>
      <c r="H695" s="56">
        <v>4</v>
      </c>
      <c r="I695" s="56">
        <v>0</v>
      </c>
      <c r="J695" s="56">
        <v>0.5</v>
      </c>
      <c r="K695" s="56"/>
      <c r="L695" s="56"/>
      <c r="M695" s="56"/>
      <c r="N695" s="56"/>
      <c r="O695" s="56">
        <v>43.5</v>
      </c>
      <c r="P695" s="56">
        <v>686</v>
      </c>
    </row>
    <row r="696" spans="1:16">
      <c r="A696" s="56">
        <v>687</v>
      </c>
      <c r="B696" s="55" t="s">
        <v>2345</v>
      </c>
      <c r="C696" s="55" t="s">
        <v>2346</v>
      </c>
      <c r="D696" s="55">
        <v>2</v>
      </c>
      <c r="E696" s="55">
        <v>8</v>
      </c>
      <c r="F696" s="55">
        <v>2</v>
      </c>
      <c r="G696" s="55">
        <v>27.4</v>
      </c>
      <c r="H696" s="55">
        <v>4.075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71">
        <f>SUM(D696:N696)</f>
        <v>43.475</v>
      </c>
      <c r="P696" s="56">
        <v>687</v>
      </c>
    </row>
    <row r="697" ht="14.25" spans="1:16">
      <c r="A697" s="56">
        <v>688</v>
      </c>
      <c r="B697" s="65" t="s">
        <v>2347</v>
      </c>
      <c r="C697" s="51" t="s">
        <v>2348</v>
      </c>
      <c r="D697" s="51">
        <v>3</v>
      </c>
      <c r="E697" s="51">
        <v>8</v>
      </c>
      <c r="F697" s="51">
        <v>2</v>
      </c>
      <c r="G697" s="51">
        <v>26.7</v>
      </c>
      <c r="H697" s="51">
        <v>3.75</v>
      </c>
      <c r="I697" s="51"/>
      <c r="J697" s="51"/>
      <c r="K697" s="51"/>
      <c r="L697" s="51"/>
      <c r="M697" s="51"/>
      <c r="N697" s="51"/>
      <c r="O697" s="51">
        <f>SUM(D697:N697)</f>
        <v>43.45</v>
      </c>
      <c r="P697" s="56">
        <v>688</v>
      </c>
    </row>
    <row r="698" spans="1:16">
      <c r="A698" s="56">
        <v>689</v>
      </c>
      <c r="B698" s="55" t="s">
        <v>2349</v>
      </c>
      <c r="C698" s="55" t="s">
        <v>2350</v>
      </c>
      <c r="D698" s="55">
        <v>3</v>
      </c>
      <c r="E698" s="55">
        <v>8</v>
      </c>
      <c r="F698" s="55">
        <v>2</v>
      </c>
      <c r="G698" s="55">
        <v>26.6</v>
      </c>
      <c r="H698" s="55">
        <v>3.825</v>
      </c>
      <c r="I698" s="55">
        <v>0</v>
      </c>
      <c r="J698" s="55">
        <v>0</v>
      </c>
      <c r="K698" s="55">
        <v>0</v>
      </c>
      <c r="L698" s="70">
        <v>0</v>
      </c>
      <c r="M698" s="55">
        <v>0</v>
      </c>
      <c r="N698" s="55">
        <v>0</v>
      </c>
      <c r="O698" s="71">
        <f>SUM(D698:N698)</f>
        <v>43.425</v>
      </c>
      <c r="P698" s="56">
        <v>689</v>
      </c>
    </row>
    <row r="699" spans="1:16">
      <c r="A699" s="56">
        <v>690</v>
      </c>
      <c r="B699" s="55" t="s">
        <v>2351</v>
      </c>
      <c r="C699" s="55" t="s">
        <v>2352</v>
      </c>
      <c r="D699" s="55">
        <v>3</v>
      </c>
      <c r="E699" s="55">
        <v>8</v>
      </c>
      <c r="F699" s="55">
        <v>2</v>
      </c>
      <c r="G699" s="55">
        <v>26.9</v>
      </c>
      <c r="H699" s="55">
        <v>3.525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71">
        <f>SUM(D699:N699)</f>
        <v>43.425</v>
      </c>
      <c r="P699" s="56">
        <v>690</v>
      </c>
    </row>
    <row r="700" spans="1:16">
      <c r="A700" s="56">
        <v>691</v>
      </c>
      <c r="B700" s="55" t="s">
        <v>2353</v>
      </c>
      <c r="C700" s="55" t="s">
        <v>2354</v>
      </c>
      <c r="D700" s="55">
        <v>3</v>
      </c>
      <c r="E700" s="55">
        <v>8</v>
      </c>
      <c r="F700" s="55">
        <v>2</v>
      </c>
      <c r="G700" s="55">
        <v>26.2</v>
      </c>
      <c r="H700" s="55">
        <v>4.2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71">
        <f>SUM(D700:N700)</f>
        <v>43.4</v>
      </c>
      <c r="P700" s="56">
        <v>691</v>
      </c>
    </row>
    <row r="701" spans="1:16">
      <c r="A701" s="56">
        <v>692</v>
      </c>
      <c r="B701" s="56">
        <v>15112723</v>
      </c>
      <c r="C701" s="56" t="s">
        <v>2355</v>
      </c>
      <c r="D701" s="56">
        <v>0</v>
      </c>
      <c r="E701" s="56">
        <v>8</v>
      </c>
      <c r="F701" s="56">
        <v>2</v>
      </c>
      <c r="G701" s="56">
        <v>29.2</v>
      </c>
      <c r="H701" s="56">
        <v>3.675</v>
      </c>
      <c r="I701" s="56"/>
      <c r="J701" s="56"/>
      <c r="K701" s="56"/>
      <c r="L701" s="56"/>
      <c r="M701" s="56">
        <v>0.5</v>
      </c>
      <c r="N701" s="56"/>
      <c r="O701" s="56">
        <v>43.375</v>
      </c>
      <c r="P701" s="56">
        <v>692</v>
      </c>
    </row>
    <row r="702" spans="1:16">
      <c r="A702" s="56">
        <v>693</v>
      </c>
      <c r="B702" s="55" t="s">
        <v>2356</v>
      </c>
      <c r="C702" s="55" t="s">
        <v>2357</v>
      </c>
      <c r="D702" s="55">
        <v>2</v>
      </c>
      <c r="E702" s="55">
        <v>8</v>
      </c>
      <c r="F702" s="55">
        <v>2</v>
      </c>
      <c r="G702" s="55">
        <v>26.3</v>
      </c>
      <c r="H702" s="55">
        <v>4.075</v>
      </c>
      <c r="I702" s="55">
        <v>0</v>
      </c>
      <c r="J702" s="55">
        <v>0</v>
      </c>
      <c r="K702" s="55">
        <v>0</v>
      </c>
      <c r="L702" s="55">
        <v>0</v>
      </c>
      <c r="M702" s="55">
        <v>1</v>
      </c>
      <c r="N702" s="55">
        <v>0</v>
      </c>
      <c r="O702" s="71">
        <f>SUM(D702:N702)</f>
        <v>43.375</v>
      </c>
      <c r="P702" s="56">
        <v>693</v>
      </c>
    </row>
    <row r="703" spans="1:16">
      <c r="A703" s="56">
        <v>694</v>
      </c>
      <c r="B703" s="56">
        <v>15112851</v>
      </c>
      <c r="C703" s="56" t="s">
        <v>2358</v>
      </c>
      <c r="D703" s="56">
        <v>0</v>
      </c>
      <c r="E703" s="56">
        <v>8</v>
      </c>
      <c r="F703" s="56">
        <v>2</v>
      </c>
      <c r="G703" s="56">
        <v>29.6</v>
      </c>
      <c r="H703" s="56">
        <v>3.75</v>
      </c>
      <c r="I703" s="56"/>
      <c r="J703" s="56"/>
      <c r="K703" s="56"/>
      <c r="L703" s="56"/>
      <c r="M703" s="56"/>
      <c r="N703" s="56"/>
      <c r="O703" s="56">
        <v>43.35</v>
      </c>
      <c r="P703" s="56">
        <v>694</v>
      </c>
    </row>
    <row r="704" spans="1:16">
      <c r="A704" s="56">
        <v>695</v>
      </c>
      <c r="B704" s="60">
        <v>15112108</v>
      </c>
      <c r="C704" s="60" t="s">
        <v>2359</v>
      </c>
      <c r="D704" s="72"/>
      <c r="E704" s="72">
        <v>8</v>
      </c>
      <c r="F704" s="72">
        <v>2</v>
      </c>
      <c r="G704" s="72">
        <v>29.8</v>
      </c>
      <c r="H704" s="72">
        <v>3.525</v>
      </c>
      <c r="I704" s="72"/>
      <c r="J704" s="72"/>
      <c r="K704" s="72"/>
      <c r="L704" s="72"/>
      <c r="M704" s="72"/>
      <c r="N704" s="72"/>
      <c r="O704" s="72">
        <f>SUM(D704:N704)</f>
        <v>43.325</v>
      </c>
      <c r="P704" s="56">
        <v>695</v>
      </c>
    </row>
    <row r="705" spans="1:16">
      <c r="A705" s="56">
        <v>696</v>
      </c>
      <c r="B705" s="55" t="s">
        <v>2360</v>
      </c>
      <c r="C705" s="55" t="s">
        <v>2361</v>
      </c>
      <c r="D705" s="55">
        <v>3</v>
      </c>
      <c r="E705" s="55">
        <v>8</v>
      </c>
      <c r="F705" s="55">
        <v>2</v>
      </c>
      <c r="G705" s="55">
        <v>26.1</v>
      </c>
      <c r="H705" s="55">
        <v>4.225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71">
        <f>SUM(D705:N705)</f>
        <v>43.325</v>
      </c>
      <c r="P705" s="56">
        <v>696</v>
      </c>
    </row>
    <row r="706" spans="1:16">
      <c r="A706" s="56">
        <v>697</v>
      </c>
      <c r="B706" s="55" t="s">
        <v>2362</v>
      </c>
      <c r="C706" s="55" t="s">
        <v>2363</v>
      </c>
      <c r="D706" s="55">
        <v>2</v>
      </c>
      <c r="E706" s="55">
        <v>8</v>
      </c>
      <c r="F706" s="55">
        <v>2</v>
      </c>
      <c r="G706" s="55">
        <v>26.6</v>
      </c>
      <c r="H706" s="55">
        <v>3.7</v>
      </c>
      <c r="I706" s="55">
        <v>0</v>
      </c>
      <c r="J706" s="55">
        <v>0</v>
      </c>
      <c r="K706" s="55">
        <v>0</v>
      </c>
      <c r="L706" s="55">
        <v>0</v>
      </c>
      <c r="M706" s="55">
        <v>1</v>
      </c>
      <c r="N706" s="55">
        <v>0</v>
      </c>
      <c r="O706" s="71">
        <f>SUM(D706:N706)</f>
        <v>43.3</v>
      </c>
      <c r="P706" s="56">
        <v>697</v>
      </c>
    </row>
    <row r="707" spans="1:16">
      <c r="A707" s="56">
        <v>698</v>
      </c>
      <c r="B707" s="56">
        <v>15150953</v>
      </c>
      <c r="C707" s="56" t="s">
        <v>2364</v>
      </c>
      <c r="D707" s="56">
        <v>0</v>
      </c>
      <c r="E707" s="56">
        <v>8</v>
      </c>
      <c r="F707" s="56">
        <v>2</v>
      </c>
      <c r="G707" s="56">
        <v>29.4</v>
      </c>
      <c r="H707" s="56">
        <v>3.875</v>
      </c>
      <c r="I707" s="56"/>
      <c r="J707" s="56"/>
      <c r="K707" s="56"/>
      <c r="L707" s="56"/>
      <c r="M707" s="56"/>
      <c r="N707" s="56"/>
      <c r="O707" s="56">
        <v>43.275</v>
      </c>
      <c r="P707" s="56">
        <v>698</v>
      </c>
    </row>
    <row r="708" spans="1:16">
      <c r="A708" s="56">
        <v>699</v>
      </c>
      <c r="B708" s="55" t="s">
        <v>2365</v>
      </c>
      <c r="C708" s="55" t="s">
        <v>2366</v>
      </c>
      <c r="D708" s="55">
        <v>3</v>
      </c>
      <c r="E708" s="55">
        <v>8</v>
      </c>
      <c r="F708" s="55">
        <v>2</v>
      </c>
      <c r="G708" s="55">
        <v>26.6</v>
      </c>
      <c r="H708" s="55">
        <v>3.675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71">
        <f>SUM(D708:N708)</f>
        <v>43.275</v>
      </c>
      <c r="P708" s="56">
        <v>699</v>
      </c>
    </row>
    <row r="709" spans="1:16">
      <c r="A709" s="56">
        <v>700</v>
      </c>
      <c r="B709" s="56">
        <v>15112215</v>
      </c>
      <c r="C709" s="56" t="s">
        <v>2367</v>
      </c>
      <c r="D709" s="56">
        <v>0</v>
      </c>
      <c r="E709" s="56">
        <v>8</v>
      </c>
      <c r="F709" s="56">
        <v>2</v>
      </c>
      <c r="G709" s="56">
        <v>29.3</v>
      </c>
      <c r="H709" s="56">
        <v>3.925</v>
      </c>
      <c r="I709" s="56">
        <v>0</v>
      </c>
      <c r="J709" s="56"/>
      <c r="K709" s="56"/>
      <c r="L709" s="56"/>
      <c r="M709" s="56"/>
      <c r="N709" s="56"/>
      <c r="O709" s="56">
        <v>43.225</v>
      </c>
      <c r="P709" s="56">
        <v>700</v>
      </c>
    </row>
    <row r="710" spans="1:16">
      <c r="A710" s="56">
        <v>701</v>
      </c>
      <c r="B710" s="57">
        <v>13154694</v>
      </c>
      <c r="C710" s="57" t="s">
        <v>2368</v>
      </c>
      <c r="D710" s="57"/>
      <c r="E710" s="57">
        <v>8</v>
      </c>
      <c r="F710" s="57">
        <v>2</v>
      </c>
      <c r="G710" s="57">
        <v>31.1</v>
      </c>
      <c r="H710" s="57">
        <v>3</v>
      </c>
      <c r="I710" s="57"/>
      <c r="J710" s="57"/>
      <c r="K710" s="57"/>
      <c r="L710" s="57"/>
      <c r="M710" s="57"/>
      <c r="N710" s="57">
        <v>-1</v>
      </c>
      <c r="O710" s="57">
        <f>SUM(D710:N710)</f>
        <v>43.1</v>
      </c>
      <c r="P710" s="56">
        <v>701</v>
      </c>
    </row>
    <row r="711" spans="1:16">
      <c r="A711" s="56">
        <v>702</v>
      </c>
      <c r="B711" s="60">
        <v>15155800</v>
      </c>
      <c r="C711" s="60" t="s">
        <v>2369</v>
      </c>
      <c r="D711" s="72"/>
      <c r="E711" s="72">
        <v>8</v>
      </c>
      <c r="F711" s="72">
        <v>2</v>
      </c>
      <c r="G711" s="72">
        <v>28.5</v>
      </c>
      <c r="H711" s="72">
        <v>3.6</v>
      </c>
      <c r="I711" s="72"/>
      <c r="J711" s="72">
        <v>1</v>
      </c>
      <c r="K711" s="72"/>
      <c r="L711" s="72"/>
      <c r="M711" s="72"/>
      <c r="N711" s="72"/>
      <c r="O711" s="72">
        <f>SUM(D711:N711)</f>
        <v>43.1</v>
      </c>
      <c r="P711" s="56">
        <v>702</v>
      </c>
    </row>
    <row r="712" spans="1:16">
      <c r="A712" s="56">
        <v>703</v>
      </c>
      <c r="B712" s="55" t="s">
        <v>2370</v>
      </c>
      <c r="C712" s="55" t="s">
        <v>2371</v>
      </c>
      <c r="D712" s="55">
        <v>3</v>
      </c>
      <c r="E712" s="55">
        <v>8</v>
      </c>
      <c r="F712" s="55">
        <v>2</v>
      </c>
      <c r="G712" s="55">
        <v>26.6</v>
      </c>
      <c r="H712" s="55">
        <v>3.5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71">
        <f>SUM(D712:N712)</f>
        <v>43.1</v>
      </c>
      <c r="P712" s="56">
        <v>703</v>
      </c>
    </row>
    <row r="713" spans="1:16">
      <c r="A713" s="56">
        <v>704</v>
      </c>
      <c r="B713" s="56">
        <v>15111056</v>
      </c>
      <c r="C713" s="56" t="s">
        <v>2372</v>
      </c>
      <c r="D713" s="56">
        <v>0</v>
      </c>
      <c r="E713" s="56">
        <v>7.5</v>
      </c>
      <c r="F713" s="56">
        <v>2</v>
      </c>
      <c r="G713" s="56">
        <v>29.9</v>
      </c>
      <c r="H713" s="56">
        <v>3.675</v>
      </c>
      <c r="I713" s="56">
        <v>0</v>
      </c>
      <c r="J713" s="56"/>
      <c r="K713" s="56"/>
      <c r="L713" s="56"/>
      <c r="M713" s="56"/>
      <c r="N713" s="56"/>
      <c r="O713" s="56">
        <v>43.075</v>
      </c>
      <c r="P713" s="56">
        <v>704</v>
      </c>
    </row>
    <row r="714" spans="1:16">
      <c r="A714" s="56">
        <v>705</v>
      </c>
      <c r="B714" s="55" t="s">
        <v>2373</v>
      </c>
      <c r="C714" s="55" t="s">
        <v>2021</v>
      </c>
      <c r="D714" s="73">
        <v>3</v>
      </c>
      <c r="E714" s="73">
        <v>8</v>
      </c>
      <c r="F714" s="73">
        <v>2</v>
      </c>
      <c r="G714" s="73">
        <v>26.3</v>
      </c>
      <c r="H714" s="73">
        <v>3.75</v>
      </c>
      <c r="I714" s="73">
        <v>0</v>
      </c>
      <c r="J714" s="74">
        <v>0</v>
      </c>
      <c r="K714" s="70">
        <v>0</v>
      </c>
      <c r="L714" s="70">
        <v>0</v>
      </c>
      <c r="M714" s="70">
        <v>0</v>
      </c>
      <c r="N714" s="70">
        <v>0</v>
      </c>
      <c r="O714" s="75">
        <f>SUM(D714:N714)</f>
        <v>43.05</v>
      </c>
      <c r="P714" s="56">
        <v>705</v>
      </c>
    </row>
    <row r="715" spans="1:16">
      <c r="A715" s="56">
        <v>706</v>
      </c>
      <c r="B715" s="56">
        <v>15112882</v>
      </c>
      <c r="C715" s="56" t="s">
        <v>1396</v>
      </c>
      <c r="D715" s="56">
        <v>0</v>
      </c>
      <c r="E715" s="56">
        <v>8</v>
      </c>
      <c r="F715" s="56">
        <v>2</v>
      </c>
      <c r="G715" s="56">
        <v>29.5</v>
      </c>
      <c r="H715" s="56">
        <v>3.45</v>
      </c>
      <c r="I715" s="56"/>
      <c r="J715" s="56"/>
      <c r="K715" s="56"/>
      <c r="L715" s="56"/>
      <c r="M715" s="56"/>
      <c r="N715" s="56"/>
      <c r="O715" s="56">
        <v>42.95</v>
      </c>
      <c r="P715" s="56">
        <v>706</v>
      </c>
    </row>
    <row r="716" ht="14.25" spans="1:16">
      <c r="A716" s="56">
        <v>707</v>
      </c>
      <c r="B716" s="64">
        <v>15116134</v>
      </c>
      <c r="C716" s="65" t="s">
        <v>2374</v>
      </c>
      <c r="D716" s="51">
        <v>3</v>
      </c>
      <c r="E716" s="51">
        <v>8</v>
      </c>
      <c r="F716" s="51">
        <v>2</v>
      </c>
      <c r="G716" s="51">
        <v>25.9</v>
      </c>
      <c r="H716" s="51">
        <v>4.025</v>
      </c>
      <c r="I716" s="51"/>
      <c r="J716" s="51"/>
      <c r="K716" s="51"/>
      <c r="L716" s="51"/>
      <c r="M716" s="51"/>
      <c r="N716" s="51"/>
      <c r="O716" s="51">
        <f>SUM(D716:N716)</f>
        <v>42.925</v>
      </c>
      <c r="P716" s="56">
        <v>707</v>
      </c>
    </row>
    <row r="717" spans="1:16">
      <c r="A717" s="56">
        <v>708</v>
      </c>
      <c r="B717" s="55" t="s">
        <v>2375</v>
      </c>
      <c r="C717" s="55" t="s">
        <v>2376</v>
      </c>
      <c r="D717" s="55">
        <v>3</v>
      </c>
      <c r="E717" s="55">
        <v>8</v>
      </c>
      <c r="F717" s="55">
        <v>2</v>
      </c>
      <c r="G717" s="55">
        <v>26.3</v>
      </c>
      <c r="H717" s="55">
        <v>3.6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71">
        <f>SUM(D717:N717)</f>
        <v>42.9</v>
      </c>
      <c r="P717" s="56">
        <v>708</v>
      </c>
    </row>
    <row r="718" spans="1:16">
      <c r="A718" s="56">
        <v>709</v>
      </c>
      <c r="B718" s="57">
        <v>15112335</v>
      </c>
      <c r="C718" s="57" t="s">
        <v>1886</v>
      </c>
      <c r="D718" s="57"/>
      <c r="E718" s="57">
        <v>8</v>
      </c>
      <c r="F718" s="57">
        <v>2</v>
      </c>
      <c r="G718" s="57">
        <v>28.8</v>
      </c>
      <c r="H718" s="57">
        <v>4.075</v>
      </c>
      <c r="I718" s="57"/>
      <c r="J718" s="57">
        <v>0.5</v>
      </c>
      <c r="K718" s="57"/>
      <c r="L718" s="57"/>
      <c r="M718" s="57">
        <v>0.5</v>
      </c>
      <c r="N718" s="57">
        <v>-1</v>
      </c>
      <c r="O718" s="57">
        <f>SUM(D718:N718)</f>
        <v>42.875</v>
      </c>
      <c r="P718" s="56">
        <v>709</v>
      </c>
    </row>
    <row r="719" spans="1:16">
      <c r="A719" s="56">
        <v>710</v>
      </c>
      <c r="B719" s="56">
        <v>15112427</v>
      </c>
      <c r="C719" s="56" t="s">
        <v>2377</v>
      </c>
      <c r="D719" s="56">
        <v>0</v>
      </c>
      <c r="E719" s="56">
        <v>8</v>
      </c>
      <c r="F719" s="56">
        <v>2</v>
      </c>
      <c r="G719" s="56">
        <v>28.7</v>
      </c>
      <c r="H719" s="56">
        <v>4.15</v>
      </c>
      <c r="I719" s="56"/>
      <c r="J719" s="56"/>
      <c r="K719" s="56"/>
      <c r="L719" s="56"/>
      <c r="M719" s="56"/>
      <c r="N719" s="56"/>
      <c r="O719" s="56">
        <v>42.85</v>
      </c>
      <c r="P719" s="56">
        <v>710</v>
      </c>
    </row>
    <row r="720" ht="14.25" spans="1:16">
      <c r="A720" s="56">
        <v>711</v>
      </c>
      <c r="B720" s="105" t="s">
        <v>2378</v>
      </c>
      <c r="C720" s="105" t="s">
        <v>2379</v>
      </c>
      <c r="D720" s="51">
        <v>3</v>
      </c>
      <c r="E720" s="51">
        <v>8</v>
      </c>
      <c r="F720" s="51">
        <v>2</v>
      </c>
      <c r="G720" s="51">
        <v>27.7</v>
      </c>
      <c r="H720" s="51">
        <v>2.125</v>
      </c>
      <c r="I720" s="51">
        <v>0</v>
      </c>
      <c r="J720" s="51"/>
      <c r="K720" s="51"/>
      <c r="L720" s="51"/>
      <c r="M720" s="51"/>
      <c r="N720" s="51"/>
      <c r="O720" s="51">
        <f>SUM(D720:N720)</f>
        <v>42.825</v>
      </c>
      <c r="P720" s="56">
        <v>711</v>
      </c>
    </row>
    <row r="721" spans="1:16">
      <c r="A721" s="56">
        <v>712</v>
      </c>
      <c r="B721" s="55" t="s">
        <v>2380</v>
      </c>
      <c r="C721" s="55" t="s">
        <v>2381</v>
      </c>
      <c r="D721" s="55">
        <v>3</v>
      </c>
      <c r="E721" s="55">
        <v>8</v>
      </c>
      <c r="F721" s="55">
        <v>2</v>
      </c>
      <c r="G721" s="55">
        <v>25</v>
      </c>
      <c r="H721" s="55">
        <v>4.25</v>
      </c>
      <c r="I721" s="55">
        <v>0</v>
      </c>
      <c r="J721" s="55">
        <v>0</v>
      </c>
      <c r="K721" s="55">
        <v>0</v>
      </c>
      <c r="L721" s="55">
        <v>0</v>
      </c>
      <c r="M721" s="55">
        <v>0.5</v>
      </c>
      <c r="N721" s="55">
        <v>0</v>
      </c>
      <c r="O721" s="71">
        <f>SUM(D721:N721)</f>
        <v>42.75</v>
      </c>
      <c r="P721" s="56">
        <v>712</v>
      </c>
    </row>
    <row r="722" spans="1:16">
      <c r="A722" s="56">
        <v>713</v>
      </c>
      <c r="B722" s="55" t="s">
        <v>2382</v>
      </c>
      <c r="C722" s="55" t="s">
        <v>1771</v>
      </c>
      <c r="D722" s="55">
        <v>3</v>
      </c>
      <c r="E722" s="55">
        <v>8</v>
      </c>
      <c r="F722" s="55">
        <v>2</v>
      </c>
      <c r="G722" s="55">
        <v>24.3</v>
      </c>
      <c r="H722" s="55">
        <v>3.4</v>
      </c>
      <c r="I722" s="55">
        <v>0</v>
      </c>
      <c r="J722" s="55">
        <v>2</v>
      </c>
      <c r="K722" s="55">
        <v>0</v>
      </c>
      <c r="L722" s="70">
        <v>0</v>
      </c>
      <c r="M722" s="55">
        <v>0</v>
      </c>
      <c r="N722" s="55">
        <v>0</v>
      </c>
      <c r="O722" s="71">
        <f>SUM(D722:N722)</f>
        <v>42.7</v>
      </c>
      <c r="P722" s="56">
        <v>713</v>
      </c>
    </row>
    <row r="723" spans="1:16">
      <c r="A723" s="56">
        <v>714</v>
      </c>
      <c r="B723" s="55" t="s">
        <v>2383</v>
      </c>
      <c r="C723" s="55" t="s">
        <v>2384</v>
      </c>
      <c r="D723" s="55">
        <v>3</v>
      </c>
      <c r="E723" s="55">
        <v>8</v>
      </c>
      <c r="F723" s="55">
        <v>2</v>
      </c>
      <c r="G723" s="55">
        <v>25.3</v>
      </c>
      <c r="H723" s="55">
        <v>3.875</v>
      </c>
      <c r="I723" s="55">
        <v>0</v>
      </c>
      <c r="J723" s="55">
        <v>0</v>
      </c>
      <c r="K723" s="55">
        <v>0</v>
      </c>
      <c r="L723" s="55">
        <v>0</v>
      </c>
      <c r="M723" s="55">
        <v>0.5</v>
      </c>
      <c r="N723" s="55">
        <v>0</v>
      </c>
      <c r="O723" s="71">
        <f>SUM(D723:N723)</f>
        <v>42.675</v>
      </c>
      <c r="P723" s="56">
        <v>714</v>
      </c>
    </row>
    <row r="724" ht="14.25" spans="1:16">
      <c r="A724" s="56">
        <v>715</v>
      </c>
      <c r="B724" s="64">
        <v>15112222</v>
      </c>
      <c r="C724" s="65" t="s">
        <v>2385</v>
      </c>
      <c r="D724" s="51">
        <v>3</v>
      </c>
      <c r="E724" s="51">
        <v>8</v>
      </c>
      <c r="F724" s="51">
        <v>2</v>
      </c>
      <c r="G724" s="51">
        <v>25.1</v>
      </c>
      <c r="H724" s="51">
        <v>4.55</v>
      </c>
      <c r="I724" s="51"/>
      <c r="J724" s="51"/>
      <c r="K724" s="51"/>
      <c r="L724" s="51"/>
      <c r="M724" s="51"/>
      <c r="N724" s="51"/>
      <c r="O724" s="51">
        <f>SUM(D724:N724)</f>
        <v>42.65</v>
      </c>
      <c r="P724" s="56">
        <v>715</v>
      </c>
    </row>
    <row r="725" spans="1:16">
      <c r="A725" s="56">
        <v>716</v>
      </c>
      <c r="B725" s="56">
        <v>15112245</v>
      </c>
      <c r="C725" s="56" t="s">
        <v>2386</v>
      </c>
      <c r="D725" s="56">
        <v>0</v>
      </c>
      <c r="E725" s="56">
        <v>7.5</v>
      </c>
      <c r="F725" s="56">
        <v>2</v>
      </c>
      <c r="G725" s="56">
        <v>29</v>
      </c>
      <c r="H725" s="56">
        <v>4.15</v>
      </c>
      <c r="I725" s="56"/>
      <c r="J725" s="56"/>
      <c r="K725" s="56"/>
      <c r="L725" s="56"/>
      <c r="M725" s="56"/>
      <c r="N725" s="56"/>
      <c r="O725" s="56">
        <v>42.65</v>
      </c>
      <c r="P725" s="56">
        <v>716</v>
      </c>
    </row>
    <row r="726" spans="1:16">
      <c r="A726" s="56">
        <v>717</v>
      </c>
      <c r="B726" s="55" t="s">
        <v>2387</v>
      </c>
      <c r="C726" s="55" t="s">
        <v>1844</v>
      </c>
      <c r="D726" s="55">
        <v>3</v>
      </c>
      <c r="E726" s="55">
        <v>8</v>
      </c>
      <c r="F726" s="55">
        <v>2</v>
      </c>
      <c r="G726" s="55">
        <v>26.4</v>
      </c>
      <c r="H726" s="55">
        <v>3.25</v>
      </c>
      <c r="I726" s="70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71">
        <f>SUM(D726:N726)</f>
        <v>42.65</v>
      </c>
      <c r="P726" s="56">
        <v>717</v>
      </c>
    </row>
    <row r="727" spans="1:16">
      <c r="A727" s="56">
        <v>718</v>
      </c>
      <c r="B727" s="55" t="s">
        <v>2388</v>
      </c>
      <c r="C727" s="55" t="s">
        <v>2389</v>
      </c>
      <c r="D727" s="55">
        <v>2</v>
      </c>
      <c r="E727" s="55">
        <v>8</v>
      </c>
      <c r="F727" s="55">
        <v>2</v>
      </c>
      <c r="G727" s="55">
        <v>23.4</v>
      </c>
      <c r="H727" s="55">
        <v>4.025</v>
      </c>
      <c r="I727" s="55">
        <v>0.2</v>
      </c>
      <c r="J727" s="55">
        <v>2</v>
      </c>
      <c r="K727" s="55">
        <v>0</v>
      </c>
      <c r="L727" s="55">
        <v>0</v>
      </c>
      <c r="M727" s="55">
        <v>1</v>
      </c>
      <c r="N727" s="55">
        <v>0</v>
      </c>
      <c r="O727" s="71">
        <f>SUM(D727:N727)</f>
        <v>42.625</v>
      </c>
      <c r="P727" s="56">
        <v>718</v>
      </c>
    </row>
    <row r="728" ht="14.25" spans="1:16">
      <c r="A728" s="56">
        <v>719</v>
      </c>
      <c r="B728" s="105" t="s">
        <v>2390</v>
      </c>
      <c r="C728" s="105" t="s">
        <v>2391</v>
      </c>
      <c r="D728" s="51">
        <v>3</v>
      </c>
      <c r="E728" s="51">
        <v>7.5</v>
      </c>
      <c r="F728" s="51">
        <v>2</v>
      </c>
      <c r="G728" s="51">
        <v>27.8</v>
      </c>
      <c r="H728" s="51">
        <v>2.125</v>
      </c>
      <c r="I728" s="51">
        <v>0</v>
      </c>
      <c r="J728" s="51"/>
      <c r="K728" s="51"/>
      <c r="L728" s="51"/>
      <c r="M728" s="51"/>
      <c r="N728" s="51"/>
      <c r="O728" s="51">
        <f>SUM(D728:N728)</f>
        <v>42.425</v>
      </c>
      <c r="P728" s="56">
        <v>719</v>
      </c>
    </row>
    <row r="729" spans="1:16">
      <c r="A729" s="56">
        <v>720</v>
      </c>
      <c r="B729" s="56">
        <v>15112597</v>
      </c>
      <c r="C729" s="56" t="s">
        <v>2392</v>
      </c>
      <c r="D729" s="56">
        <v>0</v>
      </c>
      <c r="E729" s="56">
        <v>7.5</v>
      </c>
      <c r="F729" s="56">
        <v>0</v>
      </c>
      <c r="G729" s="56">
        <v>31.7</v>
      </c>
      <c r="H729" s="56">
        <v>3.65</v>
      </c>
      <c r="I729" s="56"/>
      <c r="J729" s="56">
        <v>2</v>
      </c>
      <c r="K729" s="56"/>
      <c r="L729" s="56"/>
      <c r="M729" s="56">
        <v>2.5</v>
      </c>
      <c r="N729" s="56">
        <v>-5</v>
      </c>
      <c r="O729" s="56">
        <v>42.35</v>
      </c>
      <c r="P729" s="56">
        <v>720</v>
      </c>
    </row>
    <row r="730" spans="1:16">
      <c r="A730" s="56">
        <v>721</v>
      </c>
      <c r="B730" s="55" t="s">
        <v>2393</v>
      </c>
      <c r="C730" s="55" t="s">
        <v>2394</v>
      </c>
      <c r="D730" s="55">
        <v>3</v>
      </c>
      <c r="E730" s="55">
        <v>8</v>
      </c>
      <c r="F730" s="55">
        <v>2</v>
      </c>
      <c r="G730" s="55">
        <v>25</v>
      </c>
      <c r="H730" s="55">
        <v>3.825</v>
      </c>
      <c r="I730" s="55">
        <v>0</v>
      </c>
      <c r="J730" s="55">
        <v>0.5</v>
      </c>
      <c r="K730" s="55">
        <v>0</v>
      </c>
      <c r="L730" s="70">
        <v>0</v>
      </c>
      <c r="M730" s="55">
        <v>0</v>
      </c>
      <c r="N730" s="55">
        <v>0</v>
      </c>
      <c r="O730" s="71">
        <f>SUM(D730:N730)</f>
        <v>42.325</v>
      </c>
      <c r="P730" s="56">
        <v>721</v>
      </c>
    </row>
    <row r="731" spans="1:16">
      <c r="A731" s="56">
        <v>722</v>
      </c>
      <c r="B731" s="56">
        <v>15115377</v>
      </c>
      <c r="C731" s="56" t="s">
        <v>2395</v>
      </c>
      <c r="D731" s="56">
        <v>0</v>
      </c>
      <c r="E731" s="56">
        <v>8</v>
      </c>
      <c r="F731" s="56">
        <v>2</v>
      </c>
      <c r="G731" s="56">
        <v>28.1</v>
      </c>
      <c r="H731" s="56">
        <v>4.2</v>
      </c>
      <c r="I731" s="56"/>
      <c r="J731" s="56"/>
      <c r="K731" s="56"/>
      <c r="L731" s="56"/>
      <c r="M731" s="56"/>
      <c r="N731" s="56"/>
      <c r="O731" s="56">
        <v>42.3</v>
      </c>
      <c r="P731" s="56">
        <v>722</v>
      </c>
    </row>
    <row r="732" spans="1:16">
      <c r="A732" s="56">
        <v>723</v>
      </c>
      <c r="B732" s="60">
        <v>15153218</v>
      </c>
      <c r="C732" s="60" t="s">
        <v>2396</v>
      </c>
      <c r="D732" s="72"/>
      <c r="E732" s="72">
        <v>8</v>
      </c>
      <c r="F732" s="72">
        <v>2</v>
      </c>
      <c r="G732" s="72">
        <v>28.4</v>
      </c>
      <c r="H732" s="72">
        <v>3.875</v>
      </c>
      <c r="I732" s="72"/>
      <c r="J732" s="72"/>
      <c r="K732" s="72"/>
      <c r="L732" s="72"/>
      <c r="M732" s="72"/>
      <c r="N732" s="72"/>
      <c r="O732" s="72">
        <f t="shared" ref="O732:O737" si="8">SUM(D732:N732)</f>
        <v>42.275</v>
      </c>
      <c r="P732" s="56">
        <v>723</v>
      </c>
    </row>
    <row r="733" spans="1:16">
      <c r="A733" s="56">
        <v>724</v>
      </c>
      <c r="B733" s="55" t="s">
        <v>2397</v>
      </c>
      <c r="C733" s="55" t="s">
        <v>2398</v>
      </c>
      <c r="D733" s="55">
        <v>3</v>
      </c>
      <c r="E733" s="55">
        <v>8</v>
      </c>
      <c r="F733" s="55">
        <v>2</v>
      </c>
      <c r="G733" s="55">
        <v>26</v>
      </c>
      <c r="H733" s="55">
        <v>3.2</v>
      </c>
      <c r="I733" s="55">
        <v>0</v>
      </c>
      <c r="J733" s="55">
        <v>0</v>
      </c>
      <c r="K733" s="55">
        <v>0</v>
      </c>
      <c r="L733" s="70">
        <v>0</v>
      </c>
      <c r="M733" s="55">
        <v>0</v>
      </c>
      <c r="N733" s="55">
        <v>0</v>
      </c>
      <c r="O733" s="71">
        <f t="shared" si="8"/>
        <v>42.2</v>
      </c>
      <c r="P733" s="56">
        <v>724</v>
      </c>
    </row>
    <row r="734" spans="1:16">
      <c r="A734" s="56">
        <v>725</v>
      </c>
      <c r="B734" s="55" t="s">
        <v>2399</v>
      </c>
      <c r="C734" s="55" t="s">
        <v>2400</v>
      </c>
      <c r="D734" s="55">
        <v>2</v>
      </c>
      <c r="E734" s="55">
        <v>8</v>
      </c>
      <c r="F734" s="55">
        <v>2</v>
      </c>
      <c r="G734" s="55">
        <v>26.2</v>
      </c>
      <c r="H734" s="55">
        <v>3.975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71">
        <f t="shared" si="8"/>
        <v>42.175</v>
      </c>
      <c r="P734" s="56">
        <v>725</v>
      </c>
    </row>
    <row r="735" spans="1:16">
      <c r="A735" s="56">
        <v>726</v>
      </c>
      <c r="B735" s="60">
        <v>15112154</v>
      </c>
      <c r="C735" s="60" t="s">
        <v>2401</v>
      </c>
      <c r="D735" s="72"/>
      <c r="E735" s="72">
        <v>7</v>
      </c>
      <c r="F735" s="72">
        <v>2</v>
      </c>
      <c r="G735" s="72">
        <v>29.6</v>
      </c>
      <c r="H735" s="72">
        <v>3.5</v>
      </c>
      <c r="I735" s="72"/>
      <c r="J735" s="72"/>
      <c r="K735" s="72"/>
      <c r="L735" s="72"/>
      <c r="M735" s="72"/>
      <c r="N735" s="72"/>
      <c r="O735" s="72">
        <f t="shared" si="8"/>
        <v>42.1</v>
      </c>
      <c r="P735" s="56">
        <v>726</v>
      </c>
    </row>
    <row r="736" spans="1:16">
      <c r="A736" s="56">
        <v>727</v>
      </c>
      <c r="B736" s="55" t="s">
        <v>2402</v>
      </c>
      <c r="C736" s="55" t="s">
        <v>2403</v>
      </c>
      <c r="D736" s="55">
        <v>3</v>
      </c>
      <c r="E736" s="55">
        <v>8</v>
      </c>
      <c r="F736" s="55">
        <v>2</v>
      </c>
      <c r="G736" s="55">
        <v>25.3</v>
      </c>
      <c r="H736" s="55">
        <v>3.775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71">
        <f t="shared" si="8"/>
        <v>42.075</v>
      </c>
      <c r="P736" s="56">
        <v>727</v>
      </c>
    </row>
    <row r="737" ht="14.25" spans="1:16">
      <c r="A737" s="56">
        <v>728</v>
      </c>
      <c r="B737" s="105" t="s">
        <v>2404</v>
      </c>
      <c r="C737" s="105" t="s">
        <v>2405</v>
      </c>
      <c r="D737" s="51">
        <v>3</v>
      </c>
      <c r="E737" s="51">
        <v>8</v>
      </c>
      <c r="F737" s="51">
        <v>2</v>
      </c>
      <c r="G737" s="51">
        <v>27.4</v>
      </c>
      <c r="H737" s="51">
        <v>1.625</v>
      </c>
      <c r="I737" s="51">
        <v>0</v>
      </c>
      <c r="J737" s="51"/>
      <c r="K737" s="51"/>
      <c r="L737" s="51"/>
      <c r="M737" s="51"/>
      <c r="N737" s="51"/>
      <c r="O737" s="51">
        <f t="shared" si="8"/>
        <v>42.025</v>
      </c>
      <c r="P737" s="56">
        <v>728</v>
      </c>
    </row>
    <row r="738" spans="1:16">
      <c r="A738" s="56">
        <v>729</v>
      </c>
      <c r="B738" s="56">
        <v>15154655</v>
      </c>
      <c r="C738" s="56" t="s">
        <v>2406</v>
      </c>
      <c r="D738" s="56">
        <v>0</v>
      </c>
      <c r="E738" s="56">
        <v>8</v>
      </c>
      <c r="F738" s="56">
        <v>2</v>
      </c>
      <c r="G738" s="56">
        <v>28.5</v>
      </c>
      <c r="H738" s="56">
        <v>3.525</v>
      </c>
      <c r="I738" s="56"/>
      <c r="J738" s="56"/>
      <c r="K738" s="56"/>
      <c r="L738" s="56"/>
      <c r="M738" s="56"/>
      <c r="N738" s="56"/>
      <c r="O738" s="56">
        <v>42.025</v>
      </c>
      <c r="P738" s="56">
        <v>729</v>
      </c>
    </row>
    <row r="739" ht="14.25" spans="1:16">
      <c r="A739" s="56">
        <v>730</v>
      </c>
      <c r="B739" s="65" t="s">
        <v>2407</v>
      </c>
      <c r="C739" s="51" t="s">
        <v>2408</v>
      </c>
      <c r="D739" s="51">
        <v>3</v>
      </c>
      <c r="E739" s="51">
        <v>8</v>
      </c>
      <c r="F739" s="51">
        <v>2</v>
      </c>
      <c r="G739" s="51">
        <v>25.2</v>
      </c>
      <c r="H739" s="51">
        <v>3.775</v>
      </c>
      <c r="I739" s="51"/>
      <c r="J739" s="51"/>
      <c r="K739" s="51"/>
      <c r="L739" s="51"/>
      <c r="M739" s="51"/>
      <c r="N739" s="51"/>
      <c r="O739" s="51">
        <f>SUM(D739:N739)</f>
        <v>41.975</v>
      </c>
      <c r="P739" s="56">
        <v>730</v>
      </c>
    </row>
    <row r="740" spans="1:16">
      <c r="A740" s="56">
        <v>731</v>
      </c>
      <c r="B740" s="60">
        <v>15155633</v>
      </c>
      <c r="C740" s="60" t="s">
        <v>2409</v>
      </c>
      <c r="D740" s="72"/>
      <c r="E740" s="72">
        <v>8</v>
      </c>
      <c r="F740" s="72">
        <v>2</v>
      </c>
      <c r="G740" s="72">
        <v>28.3</v>
      </c>
      <c r="H740" s="72">
        <v>3.675</v>
      </c>
      <c r="I740" s="72"/>
      <c r="J740" s="72"/>
      <c r="K740" s="72"/>
      <c r="L740" s="72"/>
      <c r="M740" s="72"/>
      <c r="N740" s="72"/>
      <c r="O740" s="72">
        <f>SUM(D740:N740)</f>
        <v>41.975</v>
      </c>
      <c r="P740" s="56">
        <v>731</v>
      </c>
    </row>
    <row r="741" spans="1:16">
      <c r="A741" s="56">
        <v>732</v>
      </c>
      <c r="B741" s="56">
        <v>15111925</v>
      </c>
      <c r="C741" s="56" t="s">
        <v>2410</v>
      </c>
      <c r="D741" s="56">
        <v>0</v>
      </c>
      <c r="E741" s="56">
        <v>7.5</v>
      </c>
      <c r="F741" s="56">
        <v>2</v>
      </c>
      <c r="G741" s="56">
        <v>25.1</v>
      </c>
      <c r="H741" s="56">
        <v>3.8</v>
      </c>
      <c r="I741" s="56"/>
      <c r="J741" s="56"/>
      <c r="K741" s="56">
        <v>2</v>
      </c>
      <c r="L741" s="56"/>
      <c r="M741" s="56">
        <v>1.5</v>
      </c>
      <c r="N741" s="56"/>
      <c r="O741" s="56">
        <v>41.9</v>
      </c>
      <c r="P741" s="56">
        <v>732</v>
      </c>
    </row>
    <row r="742" spans="1:16">
      <c r="A742" s="56">
        <v>733</v>
      </c>
      <c r="B742" s="58">
        <v>15115703</v>
      </c>
      <c r="C742" s="100" t="s">
        <v>2411</v>
      </c>
      <c r="D742" s="60"/>
      <c r="E742" s="60">
        <v>8</v>
      </c>
      <c r="F742" s="60">
        <v>2</v>
      </c>
      <c r="G742" s="60">
        <v>27.1</v>
      </c>
      <c r="H742" s="60">
        <v>4.25</v>
      </c>
      <c r="I742" s="60"/>
      <c r="J742" s="60"/>
      <c r="K742" s="60"/>
      <c r="L742" s="60"/>
      <c r="M742" s="60">
        <v>0.5</v>
      </c>
      <c r="N742" s="60"/>
      <c r="O742" s="60">
        <f>SUM(D742:N742)</f>
        <v>41.85</v>
      </c>
      <c r="P742" s="56">
        <v>733</v>
      </c>
    </row>
    <row r="743" spans="1:16">
      <c r="A743" s="56">
        <v>734</v>
      </c>
      <c r="B743" s="55" t="s">
        <v>2412</v>
      </c>
      <c r="C743" s="55" t="s">
        <v>2413</v>
      </c>
      <c r="D743" s="55">
        <v>3</v>
      </c>
      <c r="E743" s="55">
        <v>8</v>
      </c>
      <c r="F743" s="55">
        <v>2</v>
      </c>
      <c r="G743" s="55">
        <v>24.1</v>
      </c>
      <c r="H743" s="55">
        <v>3.675</v>
      </c>
      <c r="I743" s="55">
        <v>0</v>
      </c>
      <c r="J743" s="55">
        <v>0.5</v>
      </c>
      <c r="K743" s="55">
        <v>0</v>
      </c>
      <c r="L743" s="70">
        <v>0</v>
      </c>
      <c r="M743" s="55">
        <v>0.5</v>
      </c>
      <c r="N743" s="55">
        <v>0</v>
      </c>
      <c r="O743" s="71">
        <f>SUM(D743:N743)</f>
        <v>41.775</v>
      </c>
      <c r="P743" s="56">
        <v>734</v>
      </c>
    </row>
    <row r="744" spans="1:16">
      <c r="A744" s="56">
        <v>735</v>
      </c>
      <c r="B744" s="55" t="s">
        <v>2414</v>
      </c>
      <c r="C744" s="55" t="s">
        <v>2415</v>
      </c>
      <c r="D744" s="55">
        <v>2</v>
      </c>
      <c r="E744" s="55">
        <v>8</v>
      </c>
      <c r="F744" s="55">
        <v>2</v>
      </c>
      <c r="G744" s="55">
        <v>26.3</v>
      </c>
      <c r="H744" s="55">
        <v>3.475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71">
        <f>SUM(D744:N744)</f>
        <v>41.775</v>
      </c>
      <c r="P744" s="56">
        <v>735</v>
      </c>
    </row>
    <row r="745" ht="14.25" spans="1:16">
      <c r="A745" s="56">
        <v>736</v>
      </c>
      <c r="B745" s="65" t="s">
        <v>2416</v>
      </c>
      <c r="C745" s="51" t="s">
        <v>2417</v>
      </c>
      <c r="D745" s="51">
        <v>3</v>
      </c>
      <c r="E745" s="51">
        <v>8</v>
      </c>
      <c r="F745" s="51">
        <v>2</v>
      </c>
      <c r="G745" s="51">
        <v>25</v>
      </c>
      <c r="H745" s="51">
        <v>3.675</v>
      </c>
      <c r="I745" s="51"/>
      <c r="J745" s="51"/>
      <c r="K745" s="51"/>
      <c r="L745" s="51"/>
      <c r="M745" s="51"/>
      <c r="N745" s="51"/>
      <c r="O745" s="51">
        <f>SUM(D745:N745)</f>
        <v>41.675</v>
      </c>
      <c r="P745" s="56">
        <v>736</v>
      </c>
    </row>
    <row r="746" spans="1:16">
      <c r="A746" s="56">
        <v>737</v>
      </c>
      <c r="B746" s="56">
        <v>15154832</v>
      </c>
      <c r="C746" s="56" t="s">
        <v>2418</v>
      </c>
      <c r="D746" s="56">
        <v>0</v>
      </c>
      <c r="E746" s="56">
        <v>8</v>
      </c>
      <c r="F746" s="56">
        <v>2</v>
      </c>
      <c r="G746" s="56">
        <v>27</v>
      </c>
      <c r="H746" s="56">
        <v>4.175</v>
      </c>
      <c r="I746" s="56"/>
      <c r="J746" s="56">
        <v>0.5</v>
      </c>
      <c r="K746" s="56"/>
      <c r="L746" s="56"/>
      <c r="M746" s="56"/>
      <c r="N746" s="56"/>
      <c r="O746" s="56">
        <v>41.675</v>
      </c>
      <c r="P746" s="56">
        <v>737</v>
      </c>
    </row>
    <row r="747" ht="14.25" spans="1:16">
      <c r="A747" s="56">
        <v>738</v>
      </c>
      <c r="B747" s="65" t="s">
        <v>2419</v>
      </c>
      <c r="C747" s="51" t="s">
        <v>2420</v>
      </c>
      <c r="D747" s="51">
        <v>3</v>
      </c>
      <c r="E747" s="51">
        <v>8</v>
      </c>
      <c r="F747" s="51">
        <v>2</v>
      </c>
      <c r="G747" s="51">
        <v>24.4</v>
      </c>
      <c r="H747" s="51">
        <v>3.25</v>
      </c>
      <c r="I747" s="51"/>
      <c r="J747" s="51">
        <v>1</v>
      </c>
      <c r="K747" s="51"/>
      <c r="L747" s="51"/>
      <c r="M747" s="51"/>
      <c r="N747" s="51"/>
      <c r="O747" s="51">
        <f>SUM(D747:N747)</f>
        <v>41.65</v>
      </c>
      <c r="P747" s="56">
        <v>738</v>
      </c>
    </row>
    <row r="748" spans="1:16">
      <c r="A748" s="56">
        <v>739</v>
      </c>
      <c r="B748" s="55" t="s">
        <v>2421</v>
      </c>
      <c r="C748" s="55" t="s">
        <v>2422</v>
      </c>
      <c r="D748" s="55">
        <v>3</v>
      </c>
      <c r="E748" s="55">
        <v>8</v>
      </c>
      <c r="F748" s="55">
        <v>2</v>
      </c>
      <c r="G748" s="55">
        <v>24.4</v>
      </c>
      <c r="H748" s="55">
        <v>4.25</v>
      </c>
      <c r="I748" s="55">
        <v>0</v>
      </c>
      <c r="J748" s="55">
        <v>0</v>
      </c>
      <c r="K748" s="55">
        <v>0</v>
      </c>
      <c r="L748" s="70">
        <v>0</v>
      </c>
      <c r="M748" s="55">
        <v>0</v>
      </c>
      <c r="N748" s="55">
        <v>0</v>
      </c>
      <c r="O748" s="71">
        <f>SUM(D748:N748)</f>
        <v>41.65</v>
      </c>
      <c r="P748" s="56">
        <v>739</v>
      </c>
    </row>
    <row r="749" spans="1:16">
      <c r="A749" s="56">
        <v>740</v>
      </c>
      <c r="B749" s="55" t="s">
        <v>2423</v>
      </c>
      <c r="C749" s="55" t="s">
        <v>2424</v>
      </c>
      <c r="D749" s="55">
        <v>3</v>
      </c>
      <c r="E749" s="55">
        <v>8</v>
      </c>
      <c r="F749" s="55">
        <v>0</v>
      </c>
      <c r="G749" s="55">
        <v>31.6</v>
      </c>
      <c r="H749" s="55">
        <v>4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-5</v>
      </c>
      <c r="O749" s="71">
        <f>SUM(D749:N749)</f>
        <v>41.6</v>
      </c>
      <c r="P749" s="56">
        <v>740</v>
      </c>
    </row>
    <row r="750" spans="1:16">
      <c r="A750" s="56">
        <v>741</v>
      </c>
      <c r="B750" s="55" t="s">
        <v>2425</v>
      </c>
      <c r="C750" s="55" t="s">
        <v>2426</v>
      </c>
      <c r="D750" s="55">
        <v>3</v>
      </c>
      <c r="E750" s="55">
        <v>8</v>
      </c>
      <c r="F750" s="55">
        <v>2</v>
      </c>
      <c r="G750" s="55">
        <v>24.1</v>
      </c>
      <c r="H750" s="55">
        <v>4.375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71">
        <f>SUM(D750:N750)</f>
        <v>41.475</v>
      </c>
      <c r="P750" s="56">
        <v>741</v>
      </c>
    </row>
    <row r="751" spans="1:16">
      <c r="A751" s="56">
        <v>742</v>
      </c>
      <c r="B751" s="56">
        <v>1511160</v>
      </c>
      <c r="C751" s="56" t="s">
        <v>2427</v>
      </c>
      <c r="D751" s="56">
        <v>0</v>
      </c>
      <c r="E751" s="56">
        <v>8</v>
      </c>
      <c r="F751" s="56">
        <v>2</v>
      </c>
      <c r="G751" s="56">
        <v>26.7</v>
      </c>
      <c r="H751" s="56">
        <v>4.1</v>
      </c>
      <c r="I751" s="56"/>
      <c r="J751" s="56"/>
      <c r="K751" s="56"/>
      <c r="L751" s="56"/>
      <c r="M751" s="56">
        <v>0.5</v>
      </c>
      <c r="N751" s="56"/>
      <c r="O751" s="56">
        <v>41.3</v>
      </c>
      <c r="P751" s="56">
        <v>742</v>
      </c>
    </row>
    <row r="752" spans="1:16">
      <c r="A752" s="56">
        <v>743</v>
      </c>
      <c r="B752" s="56">
        <v>15153358</v>
      </c>
      <c r="C752" s="56" t="s">
        <v>2428</v>
      </c>
      <c r="D752" s="56">
        <v>0</v>
      </c>
      <c r="E752" s="56">
        <v>8</v>
      </c>
      <c r="F752" s="56">
        <v>2</v>
      </c>
      <c r="G752" s="56">
        <v>26.3</v>
      </c>
      <c r="H752" s="56">
        <v>4.425</v>
      </c>
      <c r="I752" s="56"/>
      <c r="J752" s="56">
        <v>0.5</v>
      </c>
      <c r="K752" s="56"/>
      <c r="L752" s="56"/>
      <c r="M752" s="56"/>
      <c r="N752" s="56"/>
      <c r="O752" s="56">
        <v>41.225</v>
      </c>
      <c r="P752" s="56">
        <v>743</v>
      </c>
    </row>
    <row r="753" ht="14.25" spans="1:16">
      <c r="A753" s="56">
        <v>744</v>
      </c>
      <c r="B753" s="66" t="s">
        <v>2429</v>
      </c>
      <c r="C753" s="66" t="s">
        <v>2430</v>
      </c>
      <c r="D753" s="67">
        <v>3</v>
      </c>
      <c r="E753" s="67">
        <v>8</v>
      </c>
      <c r="F753" s="67">
        <v>2</v>
      </c>
      <c r="G753" s="60">
        <v>24.6</v>
      </c>
      <c r="H753" s="67">
        <v>3.6</v>
      </c>
      <c r="I753" s="67"/>
      <c r="J753" s="67"/>
      <c r="K753" s="67"/>
      <c r="L753" s="67"/>
      <c r="M753" s="67"/>
      <c r="N753" s="51"/>
      <c r="O753" s="51">
        <f>SUM(D753:M753)</f>
        <v>41.2</v>
      </c>
      <c r="P753" s="56">
        <v>744</v>
      </c>
    </row>
    <row r="754" ht="14.25" spans="1:16">
      <c r="A754" s="56">
        <v>745</v>
      </c>
      <c r="B754" s="65" t="s">
        <v>2431</v>
      </c>
      <c r="C754" s="51" t="s">
        <v>2432</v>
      </c>
      <c r="D754" s="51">
        <v>2.5</v>
      </c>
      <c r="E754" s="51">
        <v>7.5</v>
      </c>
      <c r="F754" s="51">
        <v>1</v>
      </c>
      <c r="G754" s="51">
        <v>29.4</v>
      </c>
      <c r="H754" s="51">
        <v>3.725</v>
      </c>
      <c r="I754" s="51"/>
      <c r="J754" s="51"/>
      <c r="K754" s="51"/>
      <c r="L754" s="51">
        <v>0.5</v>
      </c>
      <c r="M754" s="51">
        <v>1.5</v>
      </c>
      <c r="N754" s="51">
        <v>-5</v>
      </c>
      <c r="O754" s="51">
        <f>SUM(D754:N754)</f>
        <v>41.125</v>
      </c>
      <c r="P754" s="56">
        <v>745</v>
      </c>
    </row>
    <row r="755" spans="1:16">
      <c r="A755" s="56">
        <v>746</v>
      </c>
      <c r="B755" s="55" t="s">
        <v>2433</v>
      </c>
      <c r="C755" s="55" t="s">
        <v>2434</v>
      </c>
      <c r="D755" s="55">
        <v>3</v>
      </c>
      <c r="E755" s="55">
        <v>8</v>
      </c>
      <c r="F755" s="55">
        <v>2</v>
      </c>
      <c r="G755" s="55">
        <v>23.8</v>
      </c>
      <c r="H755" s="55">
        <v>3.825</v>
      </c>
      <c r="I755" s="55">
        <v>0.5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71">
        <f>SUM(D755:N755)</f>
        <v>41.125</v>
      </c>
      <c r="P755" s="56">
        <v>746</v>
      </c>
    </row>
    <row r="756" spans="1:16">
      <c r="A756" s="56">
        <v>747</v>
      </c>
      <c r="B756" s="56">
        <v>15153485</v>
      </c>
      <c r="C756" s="56" t="s">
        <v>2435</v>
      </c>
      <c r="D756" s="56">
        <v>0</v>
      </c>
      <c r="E756" s="56">
        <v>6.5</v>
      </c>
      <c r="F756" s="56">
        <v>2</v>
      </c>
      <c r="G756" s="56">
        <v>28.7</v>
      </c>
      <c r="H756" s="56">
        <v>3.88</v>
      </c>
      <c r="I756" s="56"/>
      <c r="J756" s="56"/>
      <c r="K756" s="56"/>
      <c r="L756" s="56"/>
      <c r="M756" s="56"/>
      <c r="N756" s="56"/>
      <c r="O756" s="56">
        <v>41.08</v>
      </c>
      <c r="P756" s="56">
        <v>747</v>
      </c>
    </row>
    <row r="757" spans="1:16">
      <c r="A757" s="56">
        <v>748</v>
      </c>
      <c r="B757" s="55" t="s">
        <v>2436</v>
      </c>
      <c r="C757" s="55" t="s">
        <v>2437</v>
      </c>
      <c r="D757" s="55">
        <v>2.5</v>
      </c>
      <c r="E757" s="55">
        <v>8</v>
      </c>
      <c r="F757" s="55">
        <v>2</v>
      </c>
      <c r="G757" s="55">
        <v>24.8</v>
      </c>
      <c r="H757" s="55">
        <v>3.775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71">
        <f>SUM(D757:N757)</f>
        <v>41.075</v>
      </c>
      <c r="P757" s="56">
        <v>748</v>
      </c>
    </row>
    <row r="758" spans="1:16">
      <c r="A758" s="56">
        <v>749</v>
      </c>
      <c r="B758" s="58">
        <v>15156197</v>
      </c>
      <c r="C758" s="100" t="s">
        <v>2438</v>
      </c>
      <c r="D758" s="60"/>
      <c r="E758" s="60">
        <v>8</v>
      </c>
      <c r="F758" s="60">
        <v>2</v>
      </c>
      <c r="G758" s="60">
        <v>26.6</v>
      </c>
      <c r="H758" s="60">
        <v>3.975</v>
      </c>
      <c r="I758" s="60"/>
      <c r="J758" s="60"/>
      <c r="K758" s="60"/>
      <c r="L758" s="60">
        <v>0.2</v>
      </c>
      <c r="M758" s="60"/>
      <c r="N758" s="60"/>
      <c r="O758" s="60">
        <f>SUM(D758:N758)</f>
        <v>40.775</v>
      </c>
      <c r="P758" s="56">
        <v>749</v>
      </c>
    </row>
    <row r="759" spans="1:16">
      <c r="A759" s="56">
        <v>750</v>
      </c>
      <c r="B759" s="60">
        <v>15116202</v>
      </c>
      <c r="C759" s="60" t="s">
        <v>2439</v>
      </c>
      <c r="D759" s="72"/>
      <c r="E759" s="72">
        <v>8</v>
      </c>
      <c r="F759" s="72">
        <v>2</v>
      </c>
      <c r="G759" s="72">
        <v>26.9</v>
      </c>
      <c r="H759" s="72">
        <v>3.375</v>
      </c>
      <c r="I759" s="72"/>
      <c r="J759" s="72">
        <v>0.5</v>
      </c>
      <c r="K759" s="72"/>
      <c r="L759" s="72"/>
      <c r="M759" s="72"/>
      <c r="N759" s="72"/>
      <c r="O759" s="72">
        <f>SUM(D759:N759)</f>
        <v>40.775</v>
      </c>
      <c r="P759" s="56">
        <v>750</v>
      </c>
    </row>
    <row r="760" spans="1:16">
      <c r="A760" s="56">
        <v>751</v>
      </c>
      <c r="B760" s="60">
        <v>15111037</v>
      </c>
      <c r="C760" s="60" t="s">
        <v>2440</v>
      </c>
      <c r="D760" s="72"/>
      <c r="E760" s="72">
        <v>7</v>
      </c>
      <c r="F760" s="72">
        <v>2</v>
      </c>
      <c r="G760" s="72">
        <v>27</v>
      </c>
      <c r="H760" s="72">
        <v>4.05</v>
      </c>
      <c r="I760" s="72"/>
      <c r="J760" s="72"/>
      <c r="K760" s="72"/>
      <c r="L760" s="72"/>
      <c r="M760" s="72">
        <v>0.5</v>
      </c>
      <c r="N760" s="72"/>
      <c r="O760" s="72">
        <f>SUM(D760:N760)</f>
        <v>40.55</v>
      </c>
      <c r="P760" s="56">
        <v>751</v>
      </c>
    </row>
    <row r="761" spans="1:16">
      <c r="A761" s="56">
        <v>752</v>
      </c>
      <c r="B761" s="56">
        <v>15115221</v>
      </c>
      <c r="C761" s="56" t="s">
        <v>2441</v>
      </c>
      <c r="D761" s="56">
        <v>0</v>
      </c>
      <c r="E761" s="56">
        <v>7</v>
      </c>
      <c r="F761" s="56">
        <v>2</v>
      </c>
      <c r="G761" s="56">
        <v>27.7</v>
      </c>
      <c r="H761" s="56">
        <v>3.85</v>
      </c>
      <c r="I761" s="56"/>
      <c r="J761" s="56"/>
      <c r="K761" s="56"/>
      <c r="L761" s="56"/>
      <c r="M761" s="56"/>
      <c r="N761" s="56"/>
      <c r="O761" s="56">
        <v>40.55</v>
      </c>
      <c r="P761" s="56">
        <v>752</v>
      </c>
    </row>
    <row r="762" spans="1:16">
      <c r="A762" s="56">
        <v>753</v>
      </c>
      <c r="B762" s="55" t="s">
        <v>2442</v>
      </c>
      <c r="C762" s="55" t="s">
        <v>2443</v>
      </c>
      <c r="D762" s="73">
        <v>3</v>
      </c>
      <c r="E762" s="73">
        <v>8</v>
      </c>
      <c r="F762" s="73">
        <v>2</v>
      </c>
      <c r="G762" s="73">
        <v>23.4</v>
      </c>
      <c r="H762" s="73">
        <v>4.15</v>
      </c>
      <c r="I762" s="73">
        <v>0</v>
      </c>
      <c r="J762" s="74">
        <v>0</v>
      </c>
      <c r="K762" s="70">
        <v>0</v>
      </c>
      <c r="L762" s="70">
        <v>0</v>
      </c>
      <c r="M762" s="70">
        <v>0</v>
      </c>
      <c r="N762" s="70">
        <v>0</v>
      </c>
      <c r="O762" s="75">
        <f>SUM(D762:N762)</f>
        <v>40.55</v>
      </c>
      <c r="P762" s="56">
        <v>753</v>
      </c>
    </row>
    <row r="763" spans="1:16">
      <c r="A763" s="56">
        <v>754</v>
      </c>
      <c r="B763" s="56">
        <v>15111923</v>
      </c>
      <c r="C763" s="56" t="s">
        <v>2444</v>
      </c>
      <c r="D763" s="56">
        <v>0</v>
      </c>
      <c r="E763" s="56">
        <v>6.5</v>
      </c>
      <c r="F763" s="56">
        <v>2</v>
      </c>
      <c r="G763" s="56">
        <v>27.2</v>
      </c>
      <c r="H763" s="56">
        <v>3.725</v>
      </c>
      <c r="I763" s="56"/>
      <c r="J763" s="56"/>
      <c r="K763" s="56"/>
      <c r="L763" s="56"/>
      <c r="M763" s="56">
        <v>1</v>
      </c>
      <c r="N763" s="56"/>
      <c r="O763" s="56">
        <v>40.425</v>
      </c>
      <c r="P763" s="56">
        <v>754</v>
      </c>
    </row>
    <row r="764" spans="1:16">
      <c r="A764" s="56">
        <v>755</v>
      </c>
      <c r="B764" s="56">
        <v>15112817</v>
      </c>
      <c r="C764" s="56" t="s">
        <v>2445</v>
      </c>
      <c r="D764" s="56">
        <v>0</v>
      </c>
      <c r="E764" s="56">
        <v>8</v>
      </c>
      <c r="F764" s="56">
        <v>2</v>
      </c>
      <c r="G764" s="56">
        <v>26.1</v>
      </c>
      <c r="H764" s="56">
        <v>4.325</v>
      </c>
      <c r="I764" s="56"/>
      <c r="J764" s="56"/>
      <c r="K764" s="56"/>
      <c r="L764" s="56"/>
      <c r="M764" s="56"/>
      <c r="N764" s="56"/>
      <c r="O764" s="56">
        <v>40.425</v>
      </c>
      <c r="P764" s="56">
        <v>755</v>
      </c>
    </row>
    <row r="765" spans="1:16">
      <c r="A765" s="56">
        <v>756</v>
      </c>
      <c r="B765" s="60">
        <v>15112327</v>
      </c>
      <c r="C765" s="60" t="s">
        <v>2446</v>
      </c>
      <c r="D765" s="72"/>
      <c r="E765" s="72">
        <v>6</v>
      </c>
      <c r="F765" s="72">
        <v>2</v>
      </c>
      <c r="G765" s="72">
        <v>29.2</v>
      </c>
      <c r="H765" s="72">
        <v>3.2</v>
      </c>
      <c r="I765" s="72"/>
      <c r="J765" s="72"/>
      <c r="K765" s="72"/>
      <c r="L765" s="72"/>
      <c r="M765" s="72"/>
      <c r="N765" s="72"/>
      <c r="O765" s="72">
        <f>SUM(D765:N765)</f>
        <v>40.4</v>
      </c>
      <c r="P765" s="56">
        <v>756</v>
      </c>
    </row>
    <row r="766" spans="1:16">
      <c r="A766" s="56">
        <v>757</v>
      </c>
      <c r="B766" s="55" t="s">
        <v>2447</v>
      </c>
      <c r="C766" s="55" t="s">
        <v>2448</v>
      </c>
      <c r="D766" s="55">
        <v>3</v>
      </c>
      <c r="E766" s="55">
        <v>8</v>
      </c>
      <c r="F766" s="55">
        <v>2</v>
      </c>
      <c r="G766" s="55">
        <v>23.1</v>
      </c>
      <c r="H766" s="55">
        <v>4.2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71">
        <f>SUM(D766:N766)</f>
        <v>40.3</v>
      </c>
      <c r="P766" s="56">
        <v>757</v>
      </c>
    </row>
    <row r="767" spans="1:16">
      <c r="A767" s="56">
        <v>758</v>
      </c>
      <c r="B767" s="58">
        <v>15155743</v>
      </c>
      <c r="C767" s="100" t="s">
        <v>2449</v>
      </c>
      <c r="D767" s="60">
        <v>1</v>
      </c>
      <c r="E767" s="60">
        <v>7</v>
      </c>
      <c r="F767" s="60">
        <v>2</v>
      </c>
      <c r="G767" s="60">
        <v>25.4</v>
      </c>
      <c r="H767" s="60">
        <v>3.75</v>
      </c>
      <c r="I767" s="60"/>
      <c r="J767" s="60">
        <v>1</v>
      </c>
      <c r="K767" s="60"/>
      <c r="L767" s="60"/>
      <c r="M767" s="60"/>
      <c r="N767" s="60"/>
      <c r="O767" s="60">
        <f>SUM(D767:N767)</f>
        <v>40.15</v>
      </c>
      <c r="P767" s="56">
        <v>758</v>
      </c>
    </row>
    <row r="768" ht="14.25" spans="1:16">
      <c r="A768" s="56">
        <v>759</v>
      </c>
      <c r="B768" s="66" t="s">
        <v>2450</v>
      </c>
      <c r="C768" s="66" t="s">
        <v>2451</v>
      </c>
      <c r="D768" s="67">
        <v>3</v>
      </c>
      <c r="E768" s="67">
        <v>8</v>
      </c>
      <c r="F768" s="67">
        <v>2</v>
      </c>
      <c r="G768" s="60">
        <v>22.7</v>
      </c>
      <c r="H768" s="67">
        <v>4.25</v>
      </c>
      <c r="I768" s="67"/>
      <c r="J768" s="67"/>
      <c r="K768" s="67"/>
      <c r="L768" s="67"/>
      <c r="M768" s="67"/>
      <c r="N768" s="51"/>
      <c r="O768" s="51">
        <f>SUM(D768:M768)</f>
        <v>39.95</v>
      </c>
      <c r="P768" s="56">
        <v>759</v>
      </c>
    </row>
    <row r="769" spans="1:16">
      <c r="A769" s="56">
        <v>760</v>
      </c>
      <c r="B769" s="55" t="s">
        <v>2452</v>
      </c>
      <c r="C769" s="55" t="s">
        <v>2453</v>
      </c>
      <c r="D769" s="55">
        <v>3</v>
      </c>
      <c r="E769" s="55">
        <v>8</v>
      </c>
      <c r="F769" s="55">
        <v>2</v>
      </c>
      <c r="G769" s="55">
        <v>23.5</v>
      </c>
      <c r="H769" s="55">
        <v>3.425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71">
        <f>SUM(D769:N769)</f>
        <v>39.925</v>
      </c>
      <c r="P769" s="56">
        <v>760</v>
      </c>
    </row>
    <row r="770" spans="1:16">
      <c r="A770" s="56">
        <v>761</v>
      </c>
      <c r="B770" s="55" t="s">
        <v>2454</v>
      </c>
      <c r="C770" s="55" t="s">
        <v>2455</v>
      </c>
      <c r="D770" s="55">
        <v>3</v>
      </c>
      <c r="E770" s="55">
        <v>6</v>
      </c>
      <c r="F770" s="55">
        <v>2</v>
      </c>
      <c r="G770" s="55">
        <v>23.4</v>
      </c>
      <c r="H770" s="55">
        <v>4.5</v>
      </c>
      <c r="I770" s="70">
        <v>0</v>
      </c>
      <c r="J770" s="55">
        <v>1</v>
      </c>
      <c r="K770" s="55">
        <v>0</v>
      </c>
      <c r="L770" s="55">
        <v>0</v>
      </c>
      <c r="M770" s="55">
        <v>0</v>
      </c>
      <c r="N770" s="55">
        <v>0</v>
      </c>
      <c r="O770" s="71">
        <f>SUM(D770:N770)</f>
        <v>39.9</v>
      </c>
      <c r="P770" s="56">
        <v>761</v>
      </c>
    </row>
    <row r="771" spans="1:16">
      <c r="A771" s="56">
        <v>762</v>
      </c>
      <c r="B771" s="55" t="s">
        <v>2456</v>
      </c>
      <c r="C771" s="55" t="s">
        <v>2457</v>
      </c>
      <c r="D771" s="55">
        <v>3</v>
      </c>
      <c r="E771" s="55">
        <v>8</v>
      </c>
      <c r="F771" s="55">
        <v>2</v>
      </c>
      <c r="G771" s="55">
        <v>23.6</v>
      </c>
      <c r="H771" s="55">
        <v>3.15</v>
      </c>
      <c r="I771" s="55">
        <v>0</v>
      </c>
      <c r="J771" s="55">
        <v>0</v>
      </c>
      <c r="K771" s="55">
        <v>0</v>
      </c>
      <c r="L771" s="70">
        <v>0</v>
      </c>
      <c r="M771" s="55">
        <v>0</v>
      </c>
      <c r="N771" s="55">
        <v>0</v>
      </c>
      <c r="O771" s="71">
        <f>SUM(D771:N771)</f>
        <v>39.75</v>
      </c>
      <c r="P771" s="56">
        <v>762</v>
      </c>
    </row>
    <row r="772" spans="1:16">
      <c r="A772" s="56">
        <v>763</v>
      </c>
      <c r="B772" s="55" t="s">
        <v>2458</v>
      </c>
      <c r="C772" s="55" t="s">
        <v>2459</v>
      </c>
      <c r="D772" s="55">
        <v>2</v>
      </c>
      <c r="E772" s="55">
        <v>8</v>
      </c>
      <c r="F772" s="55">
        <v>2</v>
      </c>
      <c r="G772" s="55">
        <v>23.7</v>
      </c>
      <c r="H772" s="55">
        <v>4.025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71">
        <f>SUM(D772:N772)</f>
        <v>39.725</v>
      </c>
      <c r="P772" s="56">
        <v>763</v>
      </c>
    </row>
    <row r="773" spans="1:16">
      <c r="A773" s="56">
        <v>764</v>
      </c>
      <c r="B773" s="55" t="s">
        <v>2460</v>
      </c>
      <c r="C773" s="55" t="s">
        <v>2461</v>
      </c>
      <c r="D773" s="55">
        <v>3</v>
      </c>
      <c r="E773" s="55">
        <v>8</v>
      </c>
      <c r="F773" s="55">
        <v>2</v>
      </c>
      <c r="G773" s="55">
        <v>22.7</v>
      </c>
      <c r="H773" s="55">
        <v>3.5</v>
      </c>
      <c r="I773" s="55">
        <v>0</v>
      </c>
      <c r="J773" s="55">
        <v>0</v>
      </c>
      <c r="K773" s="55">
        <v>0</v>
      </c>
      <c r="L773" s="70">
        <v>0</v>
      </c>
      <c r="M773" s="55">
        <v>0.5</v>
      </c>
      <c r="N773" s="55">
        <v>0</v>
      </c>
      <c r="O773" s="71">
        <f>SUM(D773:N773)</f>
        <v>39.7</v>
      </c>
      <c r="P773" s="56">
        <v>764</v>
      </c>
    </row>
    <row r="774" ht="14.25" spans="1:16">
      <c r="A774" s="56">
        <v>765</v>
      </c>
      <c r="B774" s="67">
        <v>15112173</v>
      </c>
      <c r="C774" s="67" t="s">
        <v>2462</v>
      </c>
      <c r="D774" s="67">
        <v>3</v>
      </c>
      <c r="E774" s="67">
        <v>8</v>
      </c>
      <c r="F774" s="67">
        <v>2</v>
      </c>
      <c r="G774" s="103" t="s">
        <v>2463</v>
      </c>
      <c r="H774" s="67">
        <v>3.66</v>
      </c>
      <c r="I774" s="67"/>
      <c r="J774" s="67"/>
      <c r="K774" s="67"/>
      <c r="L774" s="67"/>
      <c r="M774" s="67"/>
      <c r="N774" s="67"/>
      <c r="O774" s="67">
        <v>39.46</v>
      </c>
      <c r="P774" s="56">
        <v>765</v>
      </c>
    </row>
    <row r="775" spans="1:16">
      <c r="A775" s="56">
        <v>766</v>
      </c>
      <c r="B775" s="55" t="s">
        <v>2464</v>
      </c>
      <c r="C775" s="55" t="s">
        <v>2465</v>
      </c>
      <c r="D775" s="55">
        <v>2</v>
      </c>
      <c r="E775" s="55">
        <v>8</v>
      </c>
      <c r="F775" s="55">
        <v>2</v>
      </c>
      <c r="G775" s="55">
        <v>23.8</v>
      </c>
      <c r="H775" s="55">
        <v>3.65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71">
        <f>SUM(D775:N775)</f>
        <v>39.45</v>
      </c>
      <c r="P775" s="56">
        <v>766</v>
      </c>
    </row>
    <row r="776" spans="1:16">
      <c r="A776" s="56">
        <v>767</v>
      </c>
      <c r="B776" s="55" t="s">
        <v>2466</v>
      </c>
      <c r="C776" s="55" t="s">
        <v>2467</v>
      </c>
      <c r="D776" s="73">
        <v>3</v>
      </c>
      <c r="E776" s="73">
        <v>8</v>
      </c>
      <c r="F776" s="73">
        <v>2</v>
      </c>
      <c r="G776" s="73">
        <v>22.9</v>
      </c>
      <c r="H776" s="73">
        <v>3.5</v>
      </c>
      <c r="I776" s="73">
        <v>0</v>
      </c>
      <c r="J776" s="74">
        <v>0</v>
      </c>
      <c r="K776" s="70">
        <v>0</v>
      </c>
      <c r="L776" s="70">
        <v>0</v>
      </c>
      <c r="M776" s="70">
        <v>0</v>
      </c>
      <c r="N776" s="70">
        <v>0</v>
      </c>
      <c r="O776" s="75">
        <f>SUM(D776:N776)</f>
        <v>39.4</v>
      </c>
      <c r="P776" s="56">
        <v>767</v>
      </c>
    </row>
    <row r="777" spans="1:16">
      <c r="A777" s="56">
        <v>768</v>
      </c>
      <c r="B777" s="56">
        <v>15112451</v>
      </c>
      <c r="C777" s="56" t="s">
        <v>2468</v>
      </c>
      <c r="D777" s="56">
        <v>0</v>
      </c>
      <c r="E777" s="56">
        <v>8</v>
      </c>
      <c r="F777" s="56">
        <v>2</v>
      </c>
      <c r="G777" s="56">
        <v>25.9</v>
      </c>
      <c r="H777" s="56">
        <v>3.425</v>
      </c>
      <c r="I777" s="56"/>
      <c r="J777" s="56"/>
      <c r="K777" s="56"/>
      <c r="L777" s="56"/>
      <c r="M777" s="56"/>
      <c r="N777" s="56"/>
      <c r="O777" s="56">
        <v>39.325</v>
      </c>
      <c r="P777" s="56">
        <v>768</v>
      </c>
    </row>
    <row r="778" spans="1:16">
      <c r="A778" s="56">
        <v>769</v>
      </c>
      <c r="B778" s="55" t="s">
        <v>2469</v>
      </c>
      <c r="C778" s="55" t="s">
        <v>2470</v>
      </c>
      <c r="D778" s="55">
        <v>2</v>
      </c>
      <c r="E778" s="55">
        <v>7</v>
      </c>
      <c r="F778" s="55">
        <v>2</v>
      </c>
      <c r="G778" s="55">
        <v>24.4</v>
      </c>
      <c r="H778" s="55">
        <v>3.925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71">
        <f>SUM(D778:N778)</f>
        <v>39.325</v>
      </c>
      <c r="P778" s="56">
        <v>769</v>
      </c>
    </row>
    <row r="779" spans="1:16">
      <c r="A779" s="56">
        <v>770</v>
      </c>
      <c r="B779" s="56">
        <v>15115115</v>
      </c>
      <c r="C779" s="56" t="s">
        <v>2471</v>
      </c>
      <c r="D779" s="56">
        <v>0</v>
      </c>
      <c r="E779" s="56">
        <v>7</v>
      </c>
      <c r="F779" s="56">
        <v>2</v>
      </c>
      <c r="G779" s="56">
        <v>25.8</v>
      </c>
      <c r="H779" s="56">
        <v>4.5</v>
      </c>
      <c r="I779" s="56"/>
      <c r="J779" s="56"/>
      <c r="K779" s="56"/>
      <c r="L779" s="56"/>
      <c r="M779" s="56"/>
      <c r="N779" s="56"/>
      <c r="O779" s="56">
        <v>39.3</v>
      </c>
      <c r="P779" s="56">
        <v>770</v>
      </c>
    </row>
    <row r="780" spans="1:16">
      <c r="A780" s="56">
        <v>771</v>
      </c>
      <c r="B780" s="55" t="s">
        <v>2472</v>
      </c>
      <c r="C780" s="55" t="s">
        <v>2473</v>
      </c>
      <c r="D780" s="73">
        <v>3</v>
      </c>
      <c r="E780" s="73">
        <v>8</v>
      </c>
      <c r="F780" s="73">
        <v>2</v>
      </c>
      <c r="G780" s="73">
        <v>22.3</v>
      </c>
      <c r="H780" s="73">
        <v>3.825</v>
      </c>
      <c r="I780" s="73">
        <v>0</v>
      </c>
      <c r="J780" s="77">
        <v>0</v>
      </c>
      <c r="K780" s="70">
        <v>0</v>
      </c>
      <c r="L780" s="70">
        <v>0</v>
      </c>
      <c r="M780" s="70">
        <v>0</v>
      </c>
      <c r="N780" s="70">
        <v>0</v>
      </c>
      <c r="O780" s="75">
        <f>SUM(D780:N780)</f>
        <v>39.125</v>
      </c>
      <c r="P780" s="56">
        <v>771</v>
      </c>
    </row>
    <row r="781" spans="1:16">
      <c r="A781" s="56">
        <v>772</v>
      </c>
      <c r="B781" s="56">
        <v>15116156</v>
      </c>
      <c r="C781" s="56" t="s">
        <v>2474</v>
      </c>
      <c r="D781" s="56">
        <v>0</v>
      </c>
      <c r="E781" s="56">
        <v>8</v>
      </c>
      <c r="F781" s="56">
        <v>2</v>
      </c>
      <c r="G781" s="56">
        <v>25.1</v>
      </c>
      <c r="H781" s="56">
        <v>3.95</v>
      </c>
      <c r="I781" s="56"/>
      <c r="J781" s="56"/>
      <c r="K781" s="56"/>
      <c r="L781" s="56"/>
      <c r="M781" s="56"/>
      <c r="N781" s="56"/>
      <c r="O781" s="56">
        <v>39.05</v>
      </c>
      <c r="P781" s="56">
        <v>772</v>
      </c>
    </row>
    <row r="782" ht="14.25" spans="1:16">
      <c r="A782" s="56">
        <v>773</v>
      </c>
      <c r="B782" s="105" t="s">
        <v>2475</v>
      </c>
      <c r="C782" s="105" t="s">
        <v>2476</v>
      </c>
      <c r="D782" s="51">
        <v>3</v>
      </c>
      <c r="E782" s="51">
        <v>8</v>
      </c>
      <c r="F782" s="51">
        <v>2</v>
      </c>
      <c r="G782" s="51">
        <v>24.2</v>
      </c>
      <c r="H782" s="51">
        <v>1.825</v>
      </c>
      <c r="I782" s="51">
        <v>0</v>
      </c>
      <c r="J782" s="51"/>
      <c r="K782" s="51"/>
      <c r="L782" s="51"/>
      <c r="M782" s="51"/>
      <c r="N782" s="51"/>
      <c r="O782" s="51">
        <f>SUM(D782:N782)</f>
        <v>39.025</v>
      </c>
      <c r="P782" s="56">
        <v>773</v>
      </c>
    </row>
    <row r="783" spans="1:16">
      <c r="A783" s="56">
        <v>774</v>
      </c>
      <c r="B783" s="60">
        <v>15100893</v>
      </c>
      <c r="C783" s="60" t="s">
        <v>2477</v>
      </c>
      <c r="D783" s="72"/>
      <c r="E783" s="72">
        <v>8</v>
      </c>
      <c r="F783" s="72">
        <v>2</v>
      </c>
      <c r="G783" s="72">
        <v>24.9</v>
      </c>
      <c r="H783" s="72">
        <v>4.075</v>
      </c>
      <c r="I783" s="72"/>
      <c r="J783" s="72"/>
      <c r="K783" s="72"/>
      <c r="L783" s="72"/>
      <c r="M783" s="72"/>
      <c r="N783" s="72"/>
      <c r="O783" s="72">
        <f>SUM(D783:N783)</f>
        <v>38.975</v>
      </c>
      <c r="P783" s="56">
        <v>774</v>
      </c>
    </row>
    <row r="784" ht="14.25" spans="1:16">
      <c r="A784" s="56">
        <v>775</v>
      </c>
      <c r="B784" s="51">
        <v>15154586</v>
      </c>
      <c r="C784" s="51" t="s">
        <v>2478</v>
      </c>
      <c r="D784" s="51">
        <v>3</v>
      </c>
      <c r="E784" s="51">
        <v>8</v>
      </c>
      <c r="F784" s="51">
        <v>2</v>
      </c>
      <c r="G784" s="51">
        <v>22.2</v>
      </c>
      <c r="H784" s="51">
        <v>3.7</v>
      </c>
      <c r="I784" s="51"/>
      <c r="J784" s="51"/>
      <c r="K784" s="51"/>
      <c r="L784" s="51"/>
      <c r="M784" s="51"/>
      <c r="N784" s="51"/>
      <c r="O784" s="51">
        <f>SUM(D784:M784)</f>
        <v>38.9</v>
      </c>
      <c r="P784" s="56">
        <v>775</v>
      </c>
    </row>
    <row r="785" ht="14.25" spans="1:16">
      <c r="A785" s="56">
        <v>776</v>
      </c>
      <c r="B785" s="105" t="s">
        <v>2479</v>
      </c>
      <c r="C785" s="105" t="s">
        <v>2480</v>
      </c>
      <c r="D785" s="51">
        <v>3</v>
      </c>
      <c r="E785" s="51">
        <v>8</v>
      </c>
      <c r="F785" s="51">
        <v>2</v>
      </c>
      <c r="G785" s="51">
        <v>23.4</v>
      </c>
      <c r="H785" s="51">
        <v>1.5</v>
      </c>
      <c r="I785" s="51">
        <v>0</v>
      </c>
      <c r="J785" s="51">
        <v>1</v>
      </c>
      <c r="K785" s="51"/>
      <c r="L785" s="51"/>
      <c r="M785" s="51"/>
      <c r="N785" s="51"/>
      <c r="O785" s="51">
        <f>SUM(D785:N785)</f>
        <v>38.9</v>
      </c>
      <c r="P785" s="56">
        <v>776</v>
      </c>
    </row>
    <row r="786" spans="1:16">
      <c r="A786" s="56">
        <v>777</v>
      </c>
      <c r="B786" s="55" t="s">
        <v>2481</v>
      </c>
      <c r="C786" s="55" t="s">
        <v>2482</v>
      </c>
      <c r="D786" s="73">
        <v>3</v>
      </c>
      <c r="E786" s="73">
        <v>8</v>
      </c>
      <c r="F786" s="73">
        <v>2</v>
      </c>
      <c r="G786" s="73">
        <v>18.8</v>
      </c>
      <c r="H786" s="73">
        <v>4.25</v>
      </c>
      <c r="I786" s="73">
        <v>0.4</v>
      </c>
      <c r="J786" s="74">
        <v>2</v>
      </c>
      <c r="K786" s="70">
        <v>0</v>
      </c>
      <c r="L786" s="70">
        <v>0</v>
      </c>
      <c r="M786" s="70">
        <v>0.2</v>
      </c>
      <c r="N786" s="70">
        <v>0</v>
      </c>
      <c r="O786" s="75">
        <f>SUM(D786:N786)</f>
        <v>38.65</v>
      </c>
      <c r="P786" s="56">
        <v>777</v>
      </c>
    </row>
    <row r="787" spans="1:16">
      <c r="A787" s="56">
        <v>778</v>
      </c>
      <c r="B787" s="58">
        <v>15115607</v>
      </c>
      <c r="C787" s="100" t="s">
        <v>2483</v>
      </c>
      <c r="D787" s="60"/>
      <c r="E787" s="60">
        <v>8</v>
      </c>
      <c r="F787" s="60">
        <v>2</v>
      </c>
      <c r="G787" s="60">
        <v>24.8</v>
      </c>
      <c r="H787" s="60">
        <v>3.675</v>
      </c>
      <c r="I787" s="60"/>
      <c r="J787" s="60"/>
      <c r="K787" s="60"/>
      <c r="L787" s="60"/>
      <c r="M787" s="60"/>
      <c r="N787" s="60"/>
      <c r="O787" s="60">
        <f>SUM(D787:N787)</f>
        <v>38.475</v>
      </c>
      <c r="P787" s="56">
        <v>778</v>
      </c>
    </row>
    <row r="788" spans="1:16">
      <c r="A788" s="56">
        <v>779</v>
      </c>
      <c r="B788" s="101" t="s">
        <v>2484</v>
      </c>
      <c r="C788" s="102" t="s">
        <v>2485</v>
      </c>
      <c r="D788" s="63">
        <v>2</v>
      </c>
      <c r="E788" s="63">
        <v>7.5</v>
      </c>
      <c r="F788" s="63">
        <v>0</v>
      </c>
      <c r="G788" s="62">
        <v>30</v>
      </c>
      <c r="H788" s="63">
        <v>3.89</v>
      </c>
      <c r="I788" s="63"/>
      <c r="J788" s="63"/>
      <c r="K788" s="63"/>
      <c r="L788" s="63"/>
      <c r="M788" s="63"/>
      <c r="N788" s="63">
        <v>-5</v>
      </c>
      <c r="O788" s="63">
        <f>SUM(D788:N788)</f>
        <v>38.39</v>
      </c>
      <c r="P788" s="56">
        <v>779</v>
      </c>
    </row>
    <row r="789" ht="14.25" spans="1:16">
      <c r="A789" s="56">
        <v>780</v>
      </c>
      <c r="B789" s="51">
        <v>15115118</v>
      </c>
      <c r="C789" s="51" t="s">
        <v>2486</v>
      </c>
      <c r="D789" s="51">
        <v>3</v>
      </c>
      <c r="E789" s="51">
        <v>8</v>
      </c>
      <c r="F789" s="51">
        <v>2</v>
      </c>
      <c r="G789" s="51">
        <v>21.7</v>
      </c>
      <c r="H789" s="51">
        <v>3.64</v>
      </c>
      <c r="I789" s="51"/>
      <c r="J789" s="51"/>
      <c r="K789" s="51"/>
      <c r="L789" s="51"/>
      <c r="M789" s="51"/>
      <c r="N789" s="51"/>
      <c r="O789" s="51">
        <v>38.38</v>
      </c>
      <c r="P789" s="56">
        <v>780</v>
      </c>
    </row>
    <row r="790" spans="1:16">
      <c r="A790" s="56">
        <v>781</v>
      </c>
      <c r="B790" s="56">
        <v>15154570</v>
      </c>
      <c r="C790" s="56" t="s">
        <v>2487</v>
      </c>
      <c r="D790" s="56">
        <v>0</v>
      </c>
      <c r="E790" s="56">
        <v>7.5</v>
      </c>
      <c r="F790" s="56">
        <v>2</v>
      </c>
      <c r="G790" s="56">
        <v>25.5</v>
      </c>
      <c r="H790" s="56">
        <v>3.38</v>
      </c>
      <c r="I790" s="56"/>
      <c r="J790" s="56"/>
      <c r="K790" s="56"/>
      <c r="L790" s="56"/>
      <c r="M790" s="56"/>
      <c r="N790" s="56"/>
      <c r="O790" s="56">
        <v>38.38</v>
      </c>
      <c r="P790" s="56">
        <v>781</v>
      </c>
    </row>
    <row r="791" spans="1:16">
      <c r="A791" s="56">
        <v>782</v>
      </c>
      <c r="B791" s="56">
        <v>15155188</v>
      </c>
      <c r="C791" s="56" t="s">
        <v>2488</v>
      </c>
      <c r="D791" s="56">
        <v>0</v>
      </c>
      <c r="E791" s="56">
        <v>6</v>
      </c>
      <c r="F791" s="56">
        <v>2</v>
      </c>
      <c r="G791" s="56">
        <v>26.8</v>
      </c>
      <c r="H791" s="56">
        <v>3.575</v>
      </c>
      <c r="I791" s="56"/>
      <c r="J791" s="56"/>
      <c r="K791" s="56"/>
      <c r="L791" s="56"/>
      <c r="M791" s="56"/>
      <c r="N791" s="56"/>
      <c r="O791" s="56">
        <v>38.375</v>
      </c>
      <c r="P791" s="56">
        <v>782</v>
      </c>
    </row>
    <row r="792" spans="1:16">
      <c r="A792" s="56">
        <v>783</v>
      </c>
      <c r="B792" s="55" t="s">
        <v>2489</v>
      </c>
      <c r="C792" s="55" t="s">
        <v>2490</v>
      </c>
      <c r="D792" s="55">
        <v>3</v>
      </c>
      <c r="E792" s="55">
        <v>8</v>
      </c>
      <c r="F792" s="55">
        <v>2</v>
      </c>
      <c r="G792" s="55">
        <v>21.1</v>
      </c>
      <c r="H792" s="55">
        <v>4.25</v>
      </c>
      <c r="I792" s="70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71">
        <f>SUM(D792:N792)</f>
        <v>38.35</v>
      </c>
      <c r="P792" s="56">
        <v>783</v>
      </c>
    </row>
    <row r="793" spans="1:16">
      <c r="A793" s="56">
        <v>784</v>
      </c>
      <c r="B793" s="56">
        <v>15115113</v>
      </c>
      <c r="C793" s="56" t="s">
        <v>2491</v>
      </c>
      <c r="D793" s="56">
        <v>0</v>
      </c>
      <c r="E793" s="56">
        <v>8</v>
      </c>
      <c r="F793" s="56">
        <v>2</v>
      </c>
      <c r="G793" s="56">
        <v>24.4</v>
      </c>
      <c r="H793" s="56">
        <v>3.825</v>
      </c>
      <c r="I793" s="56"/>
      <c r="J793" s="56"/>
      <c r="K793" s="56"/>
      <c r="L793" s="56"/>
      <c r="M793" s="56"/>
      <c r="N793" s="56"/>
      <c r="O793" s="56">
        <v>38.225</v>
      </c>
      <c r="P793" s="56">
        <v>784</v>
      </c>
    </row>
    <row r="794" spans="1:16">
      <c r="A794" s="56">
        <v>785</v>
      </c>
      <c r="B794" s="55" t="s">
        <v>2492</v>
      </c>
      <c r="C794" s="55" t="s">
        <v>2493</v>
      </c>
      <c r="D794" s="55">
        <v>3</v>
      </c>
      <c r="E794" s="55">
        <v>8</v>
      </c>
      <c r="F794" s="55">
        <v>2</v>
      </c>
      <c r="G794" s="55">
        <v>21.4</v>
      </c>
      <c r="H794" s="55">
        <v>3.7</v>
      </c>
      <c r="I794" s="55">
        <v>0</v>
      </c>
      <c r="J794" s="55">
        <v>0</v>
      </c>
      <c r="K794" s="55">
        <v>0</v>
      </c>
      <c r="L794" s="70">
        <v>0</v>
      </c>
      <c r="M794" s="55">
        <v>0</v>
      </c>
      <c r="N794" s="55">
        <v>0</v>
      </c>
      <c r="O794" s="71">
        <f>SUM(D794:N794)</f>
        <v>38.1</v>
      </c>
      <c r="P794" s="56">
        <v>785</v>
      </c>
    </row>
    <row r="795" ht="14.25" spans="1:16">
      <c r="A795" s="56">
        <v>786</v>
      </c>
      <c r="B795" s="67">
        <v>15153165</v>
      </c>
      <c r="C795" s="67" t="s">
        <v>2494</v>
      </c>
      <c r="D795" s="67">
        <v>3</v>
      </c>
      <c r="E795" s="67">
        <v>8</v>
      </c>
      <c r="F795" s="67">
        <v>2</v>
      </c>
      <c r="G795" s="103" t="s">
        <v>2495</v>
      </c>
      <c r="H795" s="67">
        <v>3.74</v>
      </c>
      <c r="I795" s="67"/>
      <c r="J795" s="67"/>
      <c r="K795" s="67"/>
      <c r="L795" s="67"/>
      <c r="M795" s="67"/>
      <c r="N795" s="67"/>
      <c r="O795" s="67">
        <v>38.04</v>
      </c>
      <c r="P795" s="56">
        <v>786</v>
      </c>
    </row>
    <row r="796" spans="1:16">
      <c r="A796" s="56">
        <v>787</v>
      </c>
      <c r="B796" s="55" t="s">
        <v>2496</v>
      </c>
      <c r="C796" s="55" t="s">
        <v>2497</v>
      </c>
      <c r="D796" s="55">
        <v>3</v>
      </c>
      <c r="E796" s="55">
        <v>8</v>
      </c>
      <c r="F796" s="55">
        <v>2</v>
      </c>
      <c r="G796" s="55">
        <v>21.1</v>
      </c>
      <c r="H796" s="55">
        <v>3.9</v>
      </c>
      <c r="I796" s="55">
        <v>0</v>
      </c>
      <c r="J796" s="55">
        <v>0</v>
      </c>
      <c r="K796" s="55">
        <v>0</v>
      </c>
      <c r="L796" s="70">
        <v>0</v>
      </c>
      <c r="M796" s="55">
        <v>0</v>
      </c>
      <c r="N796" s="55">
        <v>0</v>
      </c>
      <c r="O796" s="71">
        <f>SUM(D796:N796)</f>
        <v>38</v>
      </c>
      <c r="P796" s="56">
        <v>787</v>
      </c>
    </row>
    <row r="797" spans="1:16">
      <c r="A797" s="56">
        <v>788</v>
      </c>
      <c r="B797" s="56">
        <v>15112650</v>
      </c>
      <c r="C797" s="56" t="s">
        <v>2498</v>
      </c>
      <c r="D797" s="56">
        <v>0</v>
      </c>
      <c r="E797" s="56">
        <v>8</v>
      </c>
      <c r="F797" s="56">
        <v>2</v>
      </c>
      <c r="G797" s="56">
        <v>24.6</v>
      </c>
      <c r="H797" s="56">
        <v>3.375</v>
      </c>
      <c r="I797" s="56"/>
      <c r="J797" s="56"/>
      <c r="K797" s="56"/>
      <c r="L797" s="56"/>
      <c r="M797" s="56"/>
      <c r="N797" s="56"/>
      <c r="O797" s="56">
        <v>37.975</v>
      </c>
      <c r="P797" s="56">
        <v>788</v>
      </c>
    </row>
    <row r="798" spans="1:16">
      <c r="A798" s="56">
        <v>789</v>
      </c>
      <c r="B798" s="56">
        <v>15154107</v>
      </c>
      <c r="C798" s="56" t="s">
        <v>2499</v>
      </c>
      <c r="D798" s="56">
        <v>0</v>
      </c>
      <c r="E798" s="56">
        <v>7.5</v>
      </c>
      <c r="F798" s="56">
        <v>2</v>
      </c>
      <c r="G798" s="56">
        <v>24.7</v>
      </c>
      <c r="H798" s="56">
        <v>3.225</v>
      </c>
      <c r="I798" s="56"/>
      <c r="J798" s="56">
        <v>0.5</v>
      </c>
      <c r="K798" s="56"/>
      <c r="L798" s="56"/>
      <c r="M798" s="56"/>
      <c r="N798" s="56"/>
      <c r="O798" s="56">
        <v>37.925</v>
      </c>
      <c r="P798" s="56">
        <v>789</v>
      </c>
    </row>
    <row r="799" spans="1:16">
      <c r="A799" s="56">
        <v>790</v>
      </c>
      <c r="B799" s="56">
        <v>15153819</v>
      </c>
      <c r="C799" s="56" t="s">
        <v>2500</v>
      </c>
      <c r="D799" s="56">
        <v>0</v>
      </c>
      <c r="E799" s="56">
        <v>6</v>
      </c>
      <c r="F799" s="56">
        <v>2</v>
      </c>
      <c r="G799" s="56">
        <v>25.2</v>
      </c>
      <c r="H799" s="56">
        <v>4.2</v>
      </c>
      <c r="I799" s="56"/>
      <c r="J799" s="56"/>
      <c r="K799" s="56"/>
      <c r="L799" s="56"/>
      <c r="M799" s="56"/>
      <c r="N799" s="56"/>
      <c r="O799" s="56">
        <v>37.4</v>
      </c>
      <c r="P799" s="56">
        <v>790</v>
      </c>
    </row>
    <row r="800" spans="1:16">
      <c r="A800" s="56">
        <v>791</v>
      </c>
      <c r="B800" s="56">
        <v>15154539</v>
      </c>
      <c r="C800" s="56" t="s">
        <v>2501</v>
      </c>
      <c r="D800" s="56">
        <v>0</v>
      </c>
      <c r="E800" s="56">
        <v>8</v>
      </c>
      <c r="F800" s="56">
        <v>2</v>
      </c>
      <c r="G800" s="56">
        <v>24.2</v>
      </c>
      <c r="H800" s="56">
        <v>3.175</v>
      </c>
      <c r="I800" s="56"/>
      <c r="J800" s="56"/>
      <c r="K800" s="56"/>
      <c r="L800" s="56"/>
      <c r="M800" s="56"/>
      <c r="N800" s="56"/>
      <c r="O800" s="56">
        <v>37.375</v>
      </c>
      <c r="P800" s="56">
        <v>791</v>
      </c>
    </row>
    <row r="801" spans="1:16">
      <c r="A801" s="56">
        <v>792</v>
      </c>
      <c r="B801" s="56">
        <v>15112073</v>
      </c>
      <c r="C801" s="56" t="s">
        <v>2502</v>
      </c>
      <c r="D801" s="56">
        <v>0</v>
      </c>
      <c r="E801" s="56">
        <v>7.5</v>
      </c>
      <c r="F801" s="56">
        <v>2</v>
      </c>
      <c r="G801" s="56">
        <v>23.8</v>
      </c>
      <c r="H801" s="56">
        <v>4</v>
      </c>
      <c r="I801" s="56"/>
      <c r="J801" s="56"/>
      <c r="K801" s="56"/>
      <c r="L801" s="56"/>
      <c r="M801" s="56"/>
      <c r="N801" s="56"/>
      <c r="O801" s="56">
        <v>37.3</v>
      </c>
      <c r="P801" s="56">
        <v>792</v>
      </c>
    </row>
    <row r="802" spans="1:16">
      <c r="A802" s="56">
        <v>793</v>
      </c>
      <c r="B802" s="56">
        <v>15153559</v>
      </c>
      <c r="C802" s="56" t="s">
        <v>2503</v>
      </c>
      <c r="D802" s="56">
        <v>0</v>
      </c>
      <c r="E802" s="56">
        <v>7</v>
      </c>
      <c r="F802" s="56">
        <v>2</v>
      </c>
      <c r="G802" s="56">
        <v>24.3</v>
      </c>
      <c r="H802" s="56">
        <v>3.95</v>
      </c>
      <c r="I802" s="56"/>
      <c r="J802" s="56"/>
      <c r="K802" s="56"/>
      <c r="L802" s="56"/>
      <c r="M802" s="56"/>
      <c r="N802" s="56"/>
      <c r="O802" s="56">
        <v>37.25</v>
      </c>
      <c r="P802" s="56">
        <v>793</v>
      </c>
    </row>
    <row r="803" spans="1:16">
      <c r="A803" s="56">
        <v>794</v>
      </c>
      <c r="B803" s="56">
        <v>15151359</v>
      </c>
      <c r="C803" s="56" t="s">
        <v>2504</v>
      </c>
      <c r="D803" s="56">
        <v>0</v>
      </c>
      <c r="E803" s="56">
        <v>7</v>
      </c>
      <c r="F803" s="56">
        <v>2</v>
      </c>
      <c r="G803" s="56">
        <v>24</v>
      </c>
      <c r="H803" s="56">
        <v>3.58</v>
      </c>
      <c r="I803" s="56"/>
      <c r="J803" s="56">
        <v>0.5</v>
      </c>
      <c r="K803" s="56"/>
      <c r="L803" s="56"/>
      <c r="M803" s="56"/>
      <c r="N803" s="56"/>
      <c r="O803" s="56">
        <v>37.08</v>
      </c>
      <c r="P803" s="56">
        <v>794</v>
      </c>
    </row>
    <row r="804" ht="14.25" spans="1:16">
      <c r="A804" s="56">
        <v>795</v>
      </c>
      <c r="B804" s="67">
        <v>15112509</v>
      </c>
      <c r="C804" s="67" t="s">
        <v>2505</v>
      </c>
      <c r="D804" s="67">
        <v>3</v>
      </c>
      <c r="E804" s="67">
        <v>8</v>
      </c>
      <c r="F804" s="67">
        <v>2</v>
      </c>
      <c r="G804" s="103" t="s">
        <v>2506</v>
      </c>
      <c r="H804" s="67">
        <v>3.94</v>
      </c>
      <c r="I804" s="67"/>
      <c r="J804" s="67"/>
      <c r="K804" s="67"/>
      <c r="L804" s="67"/>
      <c r="M804" s="67"/>
      <c r="N804" s="67"/>
      <c r="O804" s="67">
        <v>37.06</v>
      </c>
      <c r="P804" s="56">
        <v>795</v>
      </c>
    </row>
    <row r="805" spans="1:16">
      <c r="A805" s="56">
        <v>796</v>
      </c>
      <c r="B805" s="57">
        <v>15111055</v>
      </c>
      <c r="C805" s="57" t="s">
        <v>2507</v>
      </c>
      <c r="D805" s="57"/>
      <c r="E805" s="57">
        <v>8</v>
      </c>
      <c r="F805" s="57">
        <v>2</v>
      </c>
      <c r="G805" s="57">
        <v>23</v>
      </c>
      <c r="H805" s="57">
        <v>3.875</v>
      </c>
      <c r="I805" s="57"/>
      <c r="J805" s="57"/>
      <c r="K805" s="57"/>
      <c r="L805" s="57"/>
      <c r="M805" s="57"/>
      <c r="N805" s="57"/>
      <c r="O805" s="57">
        <f>SUM(D805:N805)</f>
        <v>36.875</v>
      </c>
      <c r="P805" s="56">
        <v>796</v>
      </c>
    </row>
    <row r="806" spans="1:16">
      <c r="A806" s="56">
        <v>797</v>
      </c>
      <c r="B806" s="56">
        <v>15155134</v>
      </c>
      <c r="C806" s="56" t="s">
        <v>2508</v>
      </c>
      <c r="D806" s="56">
        <v>0</v>
      </c>
      <c r="E806" s="56">
        <v>7</v>
      </c>
      <c r="F806" s="56">
        <v>2</v>
      </c>
      <c r="G806" s="56">
        <v>24.4</v>
      </c>
      <c r="H806" s="56">
        <v>3.475</v>
      </c>
      <c r="I806" s="56"/>
      <c r="J806" s="56"/>
      <c r="K806" s="56"/>
      <c r="L806" s="56"/>
      <c r="M806" s="56"/>
      <c r="N806" s="56"/>
      <c r="O806" s="56">
        <v>36.875</v>
      </c>
      <c r="P806" s="56">
        <v>797</v>
      </c>
    </row>
    <row r="807" spans="1:16">
      <c r="A807" s="56">
        <v>798</v>
      </c>
      <c r="B807" s="55" t="s">
        <v>2509</v>
      </c>
      <c r="C807" s="55" t="s">
        <v>2510</v>
      </c>
      <c r="D807" s="73">
        <v>3</v>
      </c>
      <c r="E807" s="73">
        <v>8</v>
      </c>
      <c r="F807" s="73">
        <v>2</v>
      </c>
      <c r="G807" s="73">
        <v>18.3</v>
      </c>
      <c r="H807" s="73">
        <v>4.375</v>
      </c>
      <c r="I807" s="73">
        <v>0</v>
      </c>
      <c r="J807" s="74">
        <v>1</v>
      </c>
      <c r="K807" s="70">
        <v>0</v>
      </c>
      <c r="L807" s="70">
        <v>0</v>
      </c>
      <c r="M807" s="70">
        <v>0</v>
      </c>
      <c r="N807" s="70">
        <v>0</v>
      </c>
      <c r="O807" s="75">
        <f>SUM(D807:N807)</f>
        <v>36.675</v>
      </c>
      <c r="P807" s="56">
        <v>798</v>
      </c>
    </row>
    <row r="808" spans="1:16">
      <c r="A808" s="56">
        <v>799</v>
      </c>
      <c r="B808" s="56">
        <v>15153563</v>
      </c>
      <c r="C808" s="56" t="s">
        <v>2511</v>
      </c>
      <c r="D808" s="56">
        <v>0</v>
      </c>
      <c r="E808" s="56">
        <v>5.5</v>
      </c>
      <c r="F808" s="56">
        <v>2</v>
      </c>
      <c r="G808" s="56">
        <v>24.7</v>
      </c>
      <c r="H808" s="56">
        <v>3.95</v>
      </c>
      <c r="I808" s="56"/>
      <c r="J808" s="56">
        <v>0.5</v>
      </c>
      <c r="K808" s="56"/>
      <c r="L808" s="56"/>
      <c r="M808" s="56"/>
      <c r="N808" s="56"/>
      <c r="O808" s="56">
        <v>36.65</v>
      </c>
      <c r="P808" s="56">
        <v>799</v>
      </c>
    </row>
    <row r="809" ht="14.25" spans="1:16">
      <c r="A809" s="56">
        <v>800</v>
      </c>
      <c r="B809" s="64">
        <v>15112742</v>
      </c>
      <c r="C809" s="65" t="s">
        <v>2512</v>
      </c>
      <c r="D809" s="51">
        <v>3</v>
      </c>
      <c r="E809" s="51">
        <v>8</v>
      </c>
      <c r="F809" s="51">
        <v>2</v>
      </c>
      <c r="G809" s="51">
        <v>19.5</v>
      </c>
      <c r="H809" s="51">
        <v>4.025</v>
      </c>
      <c r="I809" s="51"/>
      <c r="J809" s="51"/>
      <c r="K809" s="51"/>
      <c r="L809" s="51"/>
      <c r="M809" s="51"/>
      <c r="N809" s="51"/>
      <c r="O809" s="51">
        <f>SUM(D809:N809)</f>
        <v>36.525</v>
      </c>
      <c r="P809" s="56">
        <v>800</v>
      </c>
    </row>
    <row r="810" spans="1:16">
      <c r="A810" s="56">
        <v>801</v>
      </c>
      <c r="B810" s="56">
        <v>15112217</v>
      </c>
      <c r="C810" s="56" t="s">
        <v>2513</v>
      </c>
      <c r="D810" s="56">
        <v>0</v>
      </c>
      <c r="E810" s="56">
        <v>7</v>
      </c>
      <c r="F810" s="56">
        <v>2</v>
      </c>
      <c r="G810" s="56">
        <v>23.6</v>
      </c>
      <c r="H810" s="56">
        <v>3.925</v>
      </c>
      <c r="I810" s="56"/>
      <c r="J810" s="56"/>
      <c r="K810" s="56"/>
      <c r="L810" s="56"/>
      <c r="M810" s="56"/>
      <c r="N810" s="56"/>
      <c r="O810" s="56">
        <v>36.525</v>
      </c>
      <c r="P810" s="56">
        <v>801</v>
      </c>
    </row>
    <row r="811" spans="1:16">
      <c r="A811" s="56">
        <v>802</v>
      </c>
      <c r="B811" s="56">
        <v>15110984</v>
      </c>
      <c r="C811" s="56" t="s">
        <v>2514</v>
      </c>
      <c r="D811" s="56">
        <v>0</v>
      </c>
      <c r="E811" s="56">
        <v>8</v>
      </c>
      <c r="F811" s="56">
        <v>2</v>
      </c>
      <c r="G811" s="56">
        <v>22.4</v>
      </c>
      <c r="H811" s="56">
        <v>3.9</v>
      </c>
      <c r="I811" s="56"/>
      <c r="J811" s="56"/>
      <c r="K811" s="56">
        <v>0.2</v>
      </c>
      <c r="L811" s="56"/>
      <c r="M811" s="56"/>
      <c r="N811" s="56"/>
      <c r="O811" s="56">
        <v>36.5</v>
      </c>
      <c r="P811" s="56">
        <v>802</v>
      </c>
    </row>
    <row r="812" ht="14.25" spans="1:16">
      <c r="A812" s="56">
        <v>803</v>
      </c>
      <c r="B812" s="66" t="s">
        <v>2515</v>
      </c>
      <c r="C812" s="66" t="s">
        <v>2516</v>
      </c>
      <c r="D812" s="67">
        <v>3</v>
      </c>
      <c r="E812" s="67">
        <v>8</v>
      </c>
      <c r="F812" s="67">
        <v>2</v>
      </c>
      <c r="G812" s="60">
        <v>19.5</v>
      </c>
      <c r="H812" s="67">
        <v>3.975</v>
      </c>
      <c r="I812" s="67"/>
      <c r="J812" s="67"/>
      <c r="K812" s="67"/>
      <c r="L812" s="67"/>
      <c r="M812" s="67"/>
      <c r="N812" s="51"/>
      <c r="O812" s="51">
        <f>SUM(D812:M812)</f>
        <v>36.475</v>
      </c>
      <c r="P812" s="56">
        <v>803</v>
      </c>
    </row>
    <row r="813" ht="14.25" spans="1:16">
      <c r="A813" s="56">
        <v>804</v>
      </c>
      <c r="B813" s="51">
        <v>15112845</v>
      </c>
      <c r="C813" s="51" t="s">
        <v>2517</v>
      </c>
      <c r="D813" s="51">
        <v>3</v>
      </c>
      <c r="E813" s="51">
        <v>7</v>
      </c>
      <c r="F813" s="51">
        <v>2</v>
      </c>
      <c r="G813" s="51">
        <v>20.6</v>
      </c>
      <c r="H813" s="51">
        <v>3.8</v>
      </c>
      <c r="I813" s="51"/>
      <c r="J813" s="51"/>
      <c r="K813" s="51"/>
      <c r="L813" s="51"/>
      <c r="M813" s="51"/>
      <c r="N813" s="51"/>
      <c r="O813" s="51">
        <f>SUM(D813:M813)</f>
        <v>36.4</v>
      </c>
      <c r="P813" s="56">
        <v>804</v>
      </c>
    </row>
    <row r="814" spans="1:16">
      <c r="A814" s="56">
        <v>805</v>
      </c>
      <c r="B814" s="55" t="s">
        <v>2518</v>
      </c>
      <c r="C814" s="55" t="s">
        <v>2519</v>
      </c>
      <c r="D814" s="55">
        <v>3</v>
      </c>
      <c r="E814" s="55">
        <v>8</v>
      </c>
      <c r="F814" s="55">
        <v>2</v>
      </c>
      <c r="G814" s="55">
        <v>19.4</v>
      </c>
      <c r="H814" s="55">
        <v>4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71">
        <f>SUM(D814:N814)</f>
        <v>36.4</v>
      </c>
      <c r="P814" s="56">
        <v>805</v>
      </c>
    </row>
    <row r="815" spans="1:16">
      <c r="A815" s="56">
        <v>806</v>
      </c>
      <c r="B815" s="101" t="s">
        <v>2520</v>
      </c>
      <c r="C815" s="102" t="s">
        <v>2521</v>
      </c>
      <c r="D815" s="63">
        <v>3</v>
      </c>
      <c r="E815" s="63">
        <v>7.5</v>
      </c>
      <c r="F815" s="63">
        <v>2</v>
      </c>
      <c r="G815" s="62">
        <v>17.8</v>
      </c>
      <c r="H815" s="63">
        <v>3.58</v>
      </c>
      <c r="I815" s="63"/>
      <c r="J815" s="63">
        <v>1</v>
      </c>
      <c r="K815" s="63"/>
      <c r="L815" s="63"/>
      <c r="M815" s="63">
        <v>1.5</v>
      </c>
      <c r="N815" s="63"/>
      <c r="O815" s="63">
        <f>SUM(D815:N815)</f>
        <v>36.38</v>
      </c>
      <c r="P815" s="56">
        <v>806</v>
      </c>
    </row>
    <row r="816" ht="14.25" spans="1:16">
      <c r="A816" s="56">
        <v>807</v>
      </c>
      <c r="B816" s="105" t="s">
        <v>2522</v>
      </c>
      <c r="C816" s="105" t="s">
        <v>2523</v>
      </c>
      <c r="D816" s="51">
        <v>3</v>
      </c>
      <c r="E816" s="51">
        <v>8</v>
      </c>
      <c r="F816" s="51">
        <v>2</v>
      </c>
      <c r="G816" s="51">
        <v>21.8</v>
      </c>
      <c r="H816" s="51">
        <v>1.5</v>
      </c>
      <c r="I816" s="51">
        <v>0</v>
      </c>
      <c r="J816" s="51"/>
      <c r="K816" s="51"/>
      <c r="L816" s="51"/>
      <c r="M816" s="51"/>
      <c r="N816" s="51"/>
      <c r="O816" s="51">
        <f>SUM(D816:N816)</f>
        <v>36.3</v>
      </c>
      <c r="P816" s="56">
        <v>807</v>
      </c>
    </row>
    <row r="817" ht="14.25" spans="1:16">
      <c r="A817" s="56">
        <v>808</v>
      </c>
      <c r="B817" s="65" t="s">
        <v>2524</v>
      </c>
      <c r="C817" s="51" t="s">
        <v>2525</v>
      </c>
      <c r="D817" s="51">
        <v>3</v>
      </c>
      <c r="E817" s="51">
        <v>8</v>
      </c>
      <c r="F817" s="51">
        <v>2</v>
      </c>
      <c r="G817" s="51">
        <v>19.8</v>
      </c>
      <c r="H817" s="51">
        <v>3.5</v>
      </c>
      <c r="I817" s="51"/>
      <c r="J817" s="51"/>
      <c r="K817" s="51"/>
      <c r="L817" s="51"/>
      <c r="M817" s="51"/>
      <c r="N817" s="51"/>
      <c r="O817" s="51">
        <f>SUM(D817:N817)</f>
        <v>36.3</v>
      </c>
      <c r="P817" s="56">
        <v>808</v>
      </c>
    </row>
    <row r="818" spans="1:16">
      <c r="A818" s="56">
        <v>809</v>
      </c>
      <c r="B818" s="56">
        <v>15112232</v>
      </c>
      <c r="C818" s="56" t="s">
        <v>2526</v>
      </c>
      <c r="D818" s="56">
        <v>0</v>
      </c>
      <c r="E818" s="56">
        <v>7.5</v>
      </c>
      <c r="F818" s="56">
        <v>2</v>
      </c>
      <c r="G818" s="56">
        <v>22.8</v>
      </c>
      <c r="H818" s="56">
        <v>3.5</v>
      </c>
      <c r="I818" s="56"/>
      <c r="J818" s="56">
        <v>0.5</v>
      </c>
      <c r="K818" s="56"/>
      <c r="L818" s="56"/>
      <c r="M818" s="56"/>
      <c r="N818" s="56"/>
      <c r="O818" s="56">
        <v>36.3</v>
      </c>
      <c r="P818" s="56">
        <v>809</v>
      </c>
    </row>
    <row r="819" spans="1:16">
      <c r="A819" s="56">
        <v>810</v>
      </c>
      <c r="B819" s="56">
        <v>15156180</v>
      </c>
      <c r="C819" s="56" t="s">
        <v>2527</v>
      </c>
      <c r="D819" s="56">
        <v>0</v>
      </c>
      <c r="E819" s="56">
        <v>7</v>
      </c>
      <c r="F819" s="56">
        <v>2</v>
      </c>
      <c r="G819" s="56">
        <v>23.2</v>
      </c>
      <c r="H819" s="56">
        <v>4.08</v>
      </c>
      <c r="I819" s="56"/>
      <c r="J819" s="56"/>
      <c r="K819" s="56"/>
      <c r="L819" s="56"/>
      <c r="M819" s="56"/>
      <c r="N819" s="56"/>
      <c r="O819" s="56">
        <v>36.28</v>
      </c>
      <c r="P819" s="56">
        <v>810</v>
      </c>
    </row>
    <row r="820" ht="14.25" spans="1:16">
      <c r="A820" s="56">
        <v>811</v>
      </c>
      <c r="B820" s="67">
        <v>15155792</v>
      </c>
      <c r="C820" s="67" t="s">
        <v>2528</v>
      </c>
      <c r="D820" s="67">
        <v>3</v>
      </c>
      <c r="E820" s="67">
        <v>8</v>
      </c>
      <c r="F820" s="67">
        <v>2</v>
      </c>
      <c r="G820" s="103" t="s">
        <v>2529</v>
      </c>
      <c r="H820" s="67">
        <v>3.64</v>
      </c>
      <c r="I820" s="67"/>
      <c r="J820" s="67"/>
      <c r="K820" s="67"/>
      <c r="L820" s="67"/>
      <c r="M820" s="67"/>
      <c r="N820" s="67"/>
      <c r="O820" s="67">
        <v>36.24</v>
      </c>
      <c r="P820" s="56">
        <v>811</v>
      </c>
    </row>
    <row r="821" ht="14.25" spans="1:16">
      <c r="A821" s="56">
        <v>812</v>
      </c>
      <c r="B821" s="51">
        <v>15153674</v>
      </c>
      <c r="C821" s="51" t="s">
        <v>2530</v>
      </c>
      <c r="D821" s="51">
        <v>3</v>
      </c>
      <c r="E821" s="51">
        <v>5</v>
      </c>
      <c r="F821" s="51">
        <v>2</v>
      </c>
      <c r="G821" s="51">
        <v>21.8</v>
      </c>
      <c r="H821" s="51">
        <v>4.4</v>
      </c>
      <c r="I821" s="51"/>
      <c r="J821" s="51"/>
      <c r="K821" s="51"/>
      <c r="L821" s="51"/>
      <c r="M821" s="51"/>
      <c r="N821" s="51"/>
      <c r="O821" s="51">
        <f>SUM(D821:M821)</f>
        <v>36.2</v>
      </c>
      <c r="P821" s="56">
        <v>812</v>
      </c>
    </row>
    <row r="822" spans="1:16">
      <c r="A822" s="56">
        <v>813</v>
      </c>
      <c r="B822" s="58">
        <v>15111048</v>
      </c>
      <c r="C822" s="100" t="s">
        <v>2531</v>
      </c>
      <c r="D822" s="60"/>
      <c r="E822" s="60">
        <v>6</v>
      </c>
      <c r="F822" s="60">
        <v>2</v>
      </c>
      <c r="G822" s="60">
        <v>23.9</v>
      </c>
      <c r="H822" s="60">
        <v>4.275</v>
      </c>
      <c r="I822" s="60"/>
      <c r="J822" s="60"/>
      <c r="K822" s="60"/>
      <c r="L822" s="60"/>
      <c r="M822" s="60"/>
      <c r="N822" s="60"/>
      <c r="O822" s="60">
        <f>SUM(D822:N822)</f>
        <v>36.175</v>
      </c>
      <c r="P822" s="56">
        <v>813</v>
      </c>
    </row>
    <row r="823" spans="1:16">
      <c r="A823" s="56">
        <v>814</v>
      </c>
      <c r="B823" s="60">
        <v>13111108</v>
      </c>
      <c r="C823" s="60" t="s">
        <v>2532</v>
      </c>
      <c r="D823" s="72"/>
      <c r="E823" s="72">
        <v>7</v>
      </c>
      <c r="F823" s="72">
        <v>2</v>
      </c>
      <c r="G823" s="72">
        <v>22.2</v>
      </c>
      <c r="H823" s="72">
        <v>3.975</v>
      </c>
      <c r="I823" s="72"/>
      <c r="J823" s="72"/>
      <c r="K823" s="72"/>
      <c r="L823" s="72"/>
      <c r="M823" s="72">
        <v>1</v>
      </c>
      <c r="N823" s="72"/>
      <c r="O823" s="72">
        <f>SUM(D823:N823)</f>
        <v>36.175</v>
      </c>
      <c r="P823" s="56">
        <v>814</v>
      </c>
    </row>
    <row r="824" ht="14.25" spans="1:16">
      <c r="A824" s="56">
        <v>815</v>
      </c>
      <c r="B824" s="64">
        <v>15112712</v>
      </c>
      <c r="C824" s="65" t="s">
        <v>2533</v>
      </c>
      <c r="D824" s="51">
        <v>3</v>
      </c>
      <c r="E824" s="51">
        <v>8</v>
      </c>
      <c r="F824" s="51">
        <v>0</v>
      </c>
      <c r="G824" s="51">
        <v>26.6</v>
      </c>
      <c r="H824" s="51">
        <v>3.5</v>
      </c>
      <c r="I824" s="51"/>
      <c r="J824" s="51"/>
      <c r="K824" s="51"/>
      <c r="L824" s="51"/>
      <c r="M824" s="51"/>
      <c r="N824" s="51">
        <v>-5</v>
      </c>
      <c r="O824" s="51">
        <f>SUM(D824:N824)</f>
        <v>36.1</v>
      </c>
      <c r="P824" s="56">
        <v>815</v>
      </c>
    </row>
    <row r="825" spans="1:16">
      <c r="A825" s="56">
        <v>816</v>
      </c>
      <c r="B825" s="56">
        <v>15115596</v>
      </c>
      <c r="C825" s="56" t="s">
        <v>1474</v>
      </c>
      <c r="D825" s="56">
        <v>0</v>
      </c>
      <c r="E825" s="56">
        <v>8</v>
      </c>
      <c r="F825" s="56">
        <v>2</v>
      </c>
      <c r="G825" s="56">
        <v>22.2</v>
      </c>
      <c r="H825" s="56">
        <v>3.5</v>
      </c>
      <c r="I825" s="56"/>
      <c r="J825" s="56"/>
      <c r="K825" s="56"/>
      <c r="L825" s="56"/>
      <c r="M825" s="56"/>
      <c r="N825" s="56"/>
      <c r="O825" s="56">
        <v>35.7</v>
      </c>
      <c r="P825" s="56">
        <v>816</v>
      </c>
    </row>
    <row r="826" spans="1:16">
      <c r="A826" s="56">
        <v>817</v>
      </c>
      <c r="B826" s="56">
        <v>15112835</v>
      </c>
      <c r="C826" s="56" t="s">
        <v>2534</v>
      </c>
      <c r="D826" s="56">
        <v>0</v>
      </c>
      <c r="E826" s="56">
        <v>8</v>
      </c>
      <c r="F826" s="56">
        <v>2</v>
      </c>
      <c r="G826" s="56">
        <v>21.1</v>
      </c>
      <c r="H826" s="56">
        <v>4.3</v>
      </c>
      <c r="I826" s="56"/>
      <c r="J826" s="56"/>
      <c r="K826" s="56"/>
      <c r="L826" s="56"/>
      <c r="M826" s="56"/>
      <c r="N826" s="56"/>
      <c r="O826" s="56">
        <v>35.4</v>
      </c>
      <c r="P826" s="56">
        <v>817</v>
      </c>
    </row>
    <row r="827" spans="1:16">
      <c r="A827" s="56">
        <v>818</v>
      </c>
      <c r="B827" s="56">
        <v>15115692</v>
      </c>
      <c r="C827" s="56" t="s">
        <v>2535</v>
      </c>
      <c r="D827" s="56">
        <v>0</v>
      </c>
      <c r="E827" s="56">
        <v>8</v>
      </c>
      <c r="F827" s="56">
        <v>2</v>
      </c>
      <c r="G827" s="56">
        <v>21.1</v>
      </c>
      <c r="H827" s="56">
        <v>4.25</v>
      </c>
      <c r="I827" s="56"/>
      <c r="J827" s="56"/>
      <c r="K827" s="56"/>
      <c r="L827" s="56"/>
      <c r="M827" s="56"/>
      <c r="N827" s="56"/>
      <c r="O827" s="56">
        <v>35.35</v>
      </c>
      <c r="P827" s="56">
        <v>818</v>
      </c>
    </row>
    <row r="828" spans="1:16">
      <c r="A828" s="56">
        <v>819</v>
      </c>
      <c r="B828" s="56">
        <v>15112859</v>
      </c>
      <c r="C828" s="56" t="s">
        <v>2536</v>
      </c>
      <c r="D828" s="56">
        <v>0</v>
      </c>
      <c r="E828" s="56">
        <v>8</v>
      </c>
      <c r="F828" s="56">
        <v>2</v>
      </c>
      <c r="G828" s="56">
        <v>20.5</v>
      </c>
      <c r="H828" s="56">
        <v>4.625</v>
      </c>
      <c r="I828" s="56"/>
      <c r="J828" s="56"/>
      <c r="K828" s="56"/>
      <c r="L828" s="56"/>
      <c r="M828" s="56"/>
      <c r="N828" s="56"/>
      <c r="O828" s="56">
        <v>35.125</v>
      </c>
      <c r="P828" s="56">
        <v>819</v>
      </c>
    </row>
    <row r="829" spans="1:16">
      <c r="A829" s="56">
        <v>820</v>
      </c>
      <c r="B829" s="55" t="s">
        <v>2537</v>
      </c>
      <c r="C829" s="55" t="s">
        <v>2538</v>
      </c>
      <c r="D829" s="55">
        <v>2</v>
      </c>
      <c r="E829" s="55">
        <v>8</v>
      </c>
      <c r="F829" s="55">
        <v>2</v>
      </c>
      <c r="G829" s="55">
        <v>19.1</v>
      </c>
      <c r="H829" s="55">
        <v>3.9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71">
        <f>SUM(D829:N829)</f>
        <v>35</v>
      </c>
      <c r="P829" s="56">
        <v>820</v>
      </c>
    </row>
    <row r="830" ht="14.25" spans="1:16">
      <c r="A830" s="56">
        <v>821</v>
      </c>
      <c r="B830" s="65" t="s">
        <v>2539</v>
      </c>
      <c r="C830" s="51" t="s">
        <v>2540</v>
      </c>
      <c r="D830" s="51">
        <v>3</v>
      </c>
      <c r="E830" s="51">
        <v>8</v>
      </c>
      <c r="F830" s="51">
        <v>2</v>
      </c>
      <c r="G830" s="51">
        <v>18.3</v>
      </c>
      <c r="H830" s="51">
        <v>3.575</v>
      </c>
      <c r="I830" s="51"/>
      <c r="J830" s="51"/>
      <c r="K830" s="51"/>
      <c r="L830" s="51"/>
      <c r="M830" s="51"/>
      <c r="N830" s="51"/>
      <c r="O830" s="51">
        <f>SUM(D830:N830)</f>
        <v>34.875</v>
      </c>
      <c r="P830" s="56">
        <v>821</v>
      </c>
    </row>
    <row r="831" spans="1:16">
      <c r="A831" s="56">
        <v>822</v>
      </c>
      <c r="B831" s="57">
        <v>15155036</v>
      </c>
      <c r="C831" s="57" t="s">
        <v>2541</v>
      </c>
      <c r="D831" s="57"/>
      <c r="E831" s="57">
        <v>8</v>
      </c>
      <c r="F831" s="57">
        <v>2</v>
      </c>
      <c r="G831" s="57">
        <v>20.3</v>
      </c>
      <c r="H831" s="57">
        <v>4.05</v>
      </c>
      <c r="I831" s="57"/>
      <c r="J831" s="57"/>
      <c r="K831" s="57"/>
      <c r="L831" s="57"/>
      <c r="M831" s="57">
        <v>0.5</v>
      </c>
      <c r="N831" s="57"/>
      <c r="O831" s="57">
        <f>SUM(D831:N831)</f>
        <v>34.85</v>
      </c>
      <c r="P831" s="56">
        <v>822</v>
      </c>
    </row>
    <row r="832" ht="14.25" spans="1:16">
      <c r="A832" s="56">
        <v>823</v>
      </c>
      <c r="B832" s="67">
        <v>15115958</v>
      </c>
      <c r="C832" s="67" t="s">
        <v>2542</v>
      </c>
      <c r="D832" s="67">
        <v>3</v>
      </c>
      <c r="E832" s="67">
        <v>8</v>
      </c>
      <c r="F832" s="67">
        <v>2</v>
      </c>
      <c r="G832" s="103" t="s">
        <v>2543</v>
      </c>
      <c r="H832" s="67">
        <v>3.36</v>
      </c>
      <c r="I832" s="67"/>
      <c r="J832" s="67"/>
      <c r="K832" s="67"/>
      <c r="L832" s="67"/>
      <c r="M832" s="67"/>
      <c r="N832" s="67"/>
      <c r="O832" s="67">
        <v>34.76</v>
      </c>
      <c r="P832" s="56">
        <v>823</v>
      </c>
    </row>
    <row r="833" ht="14.25" spans="1:16">
      <c r="A833" s="56">
        <v>824</v>
      </c>
      <c r="B833" s="105" t="s">
        <v>2544</v>
      </c>
      <c r="C833" s="105" t="s">
        <v>2545</v>
      </c>
      <c r="D833" s="51">
        <v>3</v>
      </c>
      <c r="E833" s="51">
        <v>7.5</v>
      </c>
      <c r="F833" s="51">
        <v>2</v>
      </c>
      <c r="G833" s="51">
        <v>21.3</v>
      </c>
      <c r="H833" s="51">
        <v>0.45</v>
      </c>
      <c r="I833" s="51">
        <v>0</v>
      </c>
      <c r="J833" s="51">
        <v>0.5</v>
      </c>
      <c r="K833" s="51"/>
      <c r="L833" s="51"/>
      <c r="M833" s="51"/>
      <c r="N833" s="51"/>
      <c r="O833" s="51">
        <f>SUM(D833:N833)</f>
        <v>34.75</v>
      </c>
      <c r="P833" s="56">
        <v>824</v>
      </c>
    </row>
    <row r="834" spans="1:16">
      <c r="A834" s="56">
        <v>825</v>
      </c>
      <c r="B834" s="56">
        <v>15116151</v>
      </c>
      <c r="C834" s="56" t="s">
        <v>2546</v>
      </c>
      <c r="D834" s="56">
        <v>0</v>
      </c>
      <c r="E834" s="56">
        <v>6.5</v>
      </c>
      <c r="F834" s="56">
        <v>2</v>
      </c>
      <c r="G834" s="56">
        <v>22.3</v>
      </c>
      <c r="H834" s="56">
        <v>3.88</v>
      </c>
      <c r="I834" s="56"/>
      <c r="J834" s="56"/>
      <c r="K834" s="56"/>
      <c r="L834" s="56"/>
      <c r="M834" s="56"/>
      <c r="N834" s="56"/>
      <c r="O834" s="56">
        <v>34.68</v>
      </c>
      <c r="P834" s="56">
        <v>825</v>
      </c>
    </row>
    <row r="835" ht="14.25" spans="1:16">
      <c r="A835" s="56">
        <v>826</v>
      </c>
      <c r="B835" s="51">
        <v>15154283</v>
      </c>
      <c r="C835" s="51" t="s">
        <v>2547</v>
      </c>
      <c r="D835" s="51">
        <v>3</v>
      </c>
      <c r="E835" s="51">
        <v>7</v>
      </c>
      <c r="F835" s="51">
        <v>2</v>
      </c>
      <c r="G835" s="51">
        <v>18.4</v>
      </c>
      <c r="H835" s="51">
        <v>4</v>
      </c>
      <c r="I835" s="51"/>
      <c r="J835" s="51"/>
      <c r="K835" s="51"/>
      <c r="L835" s="51"/>
      <c r="M835" s="51"/>
      <c r="N835" s="51"/>
      <c r="O835" s="51">
        <f>SUM(D835:M835)</f>
        <v>34.4</v>
      </c>
      <c r="P835" s="56">
        <v>826</v>
      </c>
    </row>
    <row r="836" spans="1:16">
      <c r="A836" s="56">
        <v>827</v>
      </c>
      <c r="B836" s="56">
        <v>15115601</v>
      </c>
      <c r="C836" s="56" t="s">
        <v>2548</v>
      </c>
      <c r="D836" s="56">
        <v>0</v>
      </c>
      <c r="E836" s="56">
        <v>5.5</v>
      </c>
      <c r="F836" s="56">
        <v>2</v>
      </c>
      <c r="G836" s="56">
        <v>22.9</v>
      </c>
      <c r="H836" s="56">
        <v>3.9</v>
      </c>
      <c r="I836" s="56"/>
      <c r="J836" s="56"/>
      <c r="K836" s="56"/>
      <c r="L836" s="56"/>
      <c r="M836" s="56"/>
      <c r="N836" s="56"/>
      <c r="O836" s="56">
        <v>34.3</v>
      </c>
      <c r="P836" s="56">
        <v>827</v>
      </c>
    </row>
    <row r="837" spans="1:16">
      <c r="A837" s="56">
        <v>828</v>
      </c>
      <c r="B837" s="56">
        <v>15156355</v>
      </c>
      <c r="C837" s="56" t="s">
        <v>2549</v>
      </c>
      <c r="D837" s="56">
        <v>0</v>
      </c>
      <c r="E837" s="56">
        <v>6.5</v>
      </c>
      <c r="F837" s="56">
        <v>2</v>
      </c>
      <c r="G837" s="56">
        <v>21.8</v>
      </c>
      <c r="H837" s="56">
        <v>4</v>
      </c>
      <c r="I837" s="56"/>
      <c r="J837" s="56"/>
      <c r="K837" s="56"/>
      <c r="L837" s="56"/>
      <c r="M837" s="56"/>
      <c r="N837" s="56"/>
      <c r="O837" s="56">
        <v>34.3</v>
      </c>
      <c r="P837" s="56">
        <v>828</v>
      </c>
    </row>
    <row r="838" spans="1:16">
      <c r="A838" s="56">
        <v>829</v>
      </c>
      <c r="B838" s="56">
        <v>15112309</v>
      </c>
      <c r="C838" s="56" t="s">
        <v>2550</v>
      </c>
      <c r="D838" s="56">
        <v>0</v>
      </c>
      <c r="E838" s="56">
        <v>7</v>
      </c>
      <c r="F838" s="56">
        <v>2</v>
      </c>
      <c r="G838" s="56">
        <v>21.9</v>
      </c>
      <c r="H838" s="56">
        <v>3.275</v>
      </c>
      <c r="I838" s="56">
        <v>0</v>
      </c>
      <c r="J838" s="56"/>
      <c r="K838" s="56"/>
      <c r="L838" s="56"/>
      <c r="M838" s="56"/>
      <c r="N838" s="56"/>
      <c r="O838" s="56">
        <v>34.175</v>
      </c>
      <c r="P838" s="56">
        <v>829</v>
      </c>
    </row>
    <row r="839" spans="1:16">
      <c r="A839" s="56">
        <v>830</v>
      </c>
      <c r="B839" s="55" t="s">
        <v>2551</v>
      </c>
      <c r="C839" s="55" t="s">
        <v>2552</v>
      </c>
      <c r="D839" s="55">
        <v>2</v>
      </c>
      <c r="E839" s="55">
        <v>8</v>
      </c>
      <c r="F839" s="55">
        <v>2</v>
      </c>
      <c r="G839" s="55">
        <v>17.9</v>
      </c>
      <c r="H839" s="55">
        <v>3.775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71">
        <f>SUM(D839:N839)</f>
        <v>33.675</v>
      </c>
      <c r="P839" s="56">
        <v>830</v>
      </c>
    </row>
    <row r="840" ht="14.25" spans="1:16">
      <c r="A840" s="56">
        <v>831</v>
      </c>
      <c r="B840" s="66" t="s">
        <v>2553</v>
      </c>
      <c r="C840" s="66" t="s">
        <v>2554</v>
      </c>
      <c r="D840" s="67">
        <v>3</v>
      </c>
      <c r="E840" s="67">
        <v>8</v>
      </c>
      <c r="F840" s="67">
        <v>2</v>
      </c>
      <c r="G840" s="60">
        <v>17.1</v>
      </c>
      <c r="H840" s="67">
        <v>3.55</v>
      </c>
      <c r="I840" s="67"/>
      <c r="J840" s="67"/>
      <c r="K840" s="67"/>
      <c r="L840" s="67"/>
      <c r="M840" s="67"/>
      <c r="N840" s="51"/>
      <c r="O840" s="51">
        <f>SUM(D840:M840)</f>
        <v>33.65</v>
      </c>
      <c r="P840" s="56">
        <v>831</v>
      </c>
    </row>
    <row r="841" ht="14.25" spans="1:16">
      <c r="A841" s="56">
        <v>832</v>
      </c>
      <c r="B841" s="66" t="s">
        <v>2555</v>
      </c>
      <c r="C841" s="66" t="s">
        <v>2556</v>
      </c>
      <c r="D841" s="67">
        <v>3</v>
      </c>
      <c r="E841" s="67">
        <v>8</v>
      </c>
      <c r="F841" s="67">
        <v>2</v>
      </c>
      <c r="G841" s="60">
        <v>16.9</v>
      </c>
      <c r="H841" s="67">
        <v>3.7</v>
      </c>
      <c r="I841" s="67"/>
      <c r="J841" s="67"/>
      <c r="K841" s="67"/>
      <c r="L841" s="67"/>
      <c r="M841" s="67"/>
      <c r="N841" s="51"/>
      <c r="O841" s="51">
        <f>SUM(D841:M841)</f>
        <v>33.6</v>
      </c>
      <c r="P841" s="56">
        <v>832</v>
      </c>
    </row>
    <row r="842" spans="1:16">
      <c r="A842" s="56">
        <v>833</v>
      </c>
      <c r="B842" s="56">
        <v>15112651</v>
      </c>
      <c r="C842" s="56" t="s">
        <v>2557</v>
      </c>
      <c r="D842" s="56">
        <v>0</v>
      </c>
      <c r="E842" s="56">
        <v>6</v>
      </c>
      <c r="F842" s="56">
        <v>2</v>
      </c>
      <c r="G842" s="56">
        <v>22.2</v>
      </c>
      <c r="H842" s="56">
        <v>3.325</v>
      </c>
      <c r="I842" s="56"/>
      <c r="J842" s="56"/>
      <c r="K842" s="56"/>
      <c r="L842" s="56"/>
      <c r="M842" s="56"/>
      <c r="N842" s="56"/>
      <c r="O842" s="56">
        <v>33.525</v>
      </c>
      <c r="P842" s="56">
        <v>833</v>
      </c>
    </row>
    <row r="843" ht="14.25" spans="1:16">
      <c r="A843" s="56">
        <v>834</v>
      </c>
      <c r="B843" s="51">
        <v>15153983</v>
      </c>
      <c r="C843" s="51" t="s">
        <v>2558</v>
      </c>
      <c r="D843" s="51">
        <v>3</v>
      </c>
      <c r="E843" s="51">
        <v>7</v>
      </c>
      <c r="F843" s="51">
        <v>2</v>
      </c>
      <c r="G843" s="51">
        <v>17.1</v>
      </c>
      <c r="H843" s="51">
        <v>4.3</v>
      </c>
      <c r="I843" s="51"/>
      <c r="J843" s="51"/>
      <c r="K843" s="51"/>
      <c r="L843" s="51"/>
      <c r="M843" s="51"/>
      <c r="N843" s="51"/>
      <c r="O843" s="51">
        <f>SUM(D843:M843)</f>
        <v>33.4</v>
      </c>
      <c r="P843" s="56">
        <v>834</v>
      </c>
    </row>
    <row r="844" spans="1:16">
      <c r="A844" s="56">
        <v>835</v>
      </c>
      <c r="B844" s="55" t="s">
        <v>2559</v>
      </c>
      <c r="C844" s="55" t="s">
        <v>2560</v>
      </c>
      <c r="D844" s="55">
        <v>3</v>
      </c>
      <c r="E844" s="55">
        <v>8</v>
      </c>
      <c r="F844" s="55">
        <v>2</v>
      </c>
      <c r="G844" s="55">
        <v>17</v>
      </c>
      <c r="H844" s="55">
        <v>3.375</v>
      </c>
      <c r="I844" s="70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71">
        <f>SUM(D844:N844)</f>
        <v>33.375</v>
      </c>
      <c r="P844" s="56">
        <v>835</v>
      </c>
    </row>
    <row r="845" spans="1:16">
      <c r="A845" s="56">
        <v>836</v>
      </c>
      <c r="B845" s="56">
        <v>15112770</v>
      </c>
      <c r="C845" s="56" t="s">
        <v>2561</v>
      </c>
      <c r="D845" s="56">
        <v>0</v>
      </c>
      <c r="E845" s="56">
        <v>6.5</v>
      </c>
      <c r="F845" s="56">
        <v>2</v>
      </c>
      <c r="G845" s="56">
        <v>20.4</v>
      </c>
      <c r="H845" s="56">
        <v>3.63</v>
      </c>
      <c r="I845" s="56"/>
      <c r="J845" s="56"/>
      <c r="K845" s="56"/>
      <c r="L845" s="56"/>
      <c r="M845" s="56">
        <v>0.5</v>
      </c>
      <c r="N845" s="56"/>
      <c r="O845" s="56">
        <v>33.03</v>
      </c>
      <c r="P845" s="56">
        <v>836</v>
      </c>
    </row>
    <row r="846" spans="1:16">
      <c r="A846" s="56">
        <v>837</v>
      </c>
      <c r="B846" s="56">
        <v>15153399</v>
      </c>
      <c r="C846" s="56" t="s">
        <v>2562</v>
      </c>
      <c r="D846" s="56">
        <v>0</v>
      </c>
      <c r="E846" s="56">
        <v>8</v>
      </c>
      <c r="F846" s="56">
        <v>2</v>
      </c>
      <c r="G846" s="56">
        <v>19.2</v>
      </c>
      <c r="H846" s="56">
        <v>3.725</v>
      </c>
      <c r="I846" s="56"/>
      <c r="J846" s="56"/>
      <c r="K846" s="56"/>
      <c r="L846" s="56"/>
      <c r="M846" s="56"/>
      <c r="N846" s="56"/>
      <c r="O846" s="56">
        <v>32.925</v>
      </c>
      <c r="P846" s="56">
        <v>837</v>
      </c>
    </row>
    <row r="847" spans="1:16">
      <c r="A847" s="56">
        <v>838</v>
      </c>
      <c r="B847" s="56">
        <v>15153175</v>
      </c>
      <c r="C847" s="56" t="s">
        <v>2563</v>
      </c>
      <c r="D847" s="56">
        <v>0</v>
      </c>
      <c r="E847" s="56">
        <v>7</v>
      </c>
      <c r="F847" s="56">
        <v>2</v>
      </c>
      <c r="G847" s="56">
        <v>21.6</v>
      </c>
      <c r="H847" s="56">
        <v>2.15</v>
      </c>
      <c r="I847" s="56"/>
      <c r="J847" s="56"/>
      <c r="K847" s="56"/>
      <c r="L847" s="56"/>
      <c r="M847" s="56"/>
      <c r="N847" s="56"/>
      <c r="O847" s="56">
        <v>32.75</v>
      </c>
      <c r="P847" s="56">
        <v>838</v>
      </c>
    </row>
    <row r="848" spans="1:16">
      <c r="A848" s="56">
        <v>839</v>
      </c>
      <c r="B848" s="56">
        <v>15115101</v>
      </c>
      <c r="C848" s="56" t="s">
        <v>2564</v>
      </c>
      <c r="D848" s="56">
        <v>0</v>
      </c>
      <c r="E848" s="56">
        <v>7.5</v>
      </c>
      <c r="F848" s="56">
        <v>2</v>
      </c>
      <c r="G848" s="56">
        <v>18.6</v>
      </c>
      <c r="H848" s="56">
        <v>3.58</v>
      </c>
      <c r="I848" s="56"/>
      <c r="J848" s="56">
        <v>1</v>
      </c>
      <c r="K848" s="56"/>
      <c r="L848" s="56"/>
      <c r="M848" s="56"/>
      <c r="N848" s="56"/>
      <c r="O848" s="56">
        <v>32.68</v>
      </c>
      <c r="P848" s="56">
        <v>839</v>
      </c>
    </row>
    <row r="849" spans="1:16">
      <c r="A849" s="56">
        <v>840</v>
      </c>
      <c r="B849" s="55" t="s">
        <v>2565</v>
      </c>
      <c r="C849" s="55" t="s">
        <v>2566</v>
      </c>
      <c r="D849" s="55">
        <v>3</v>
      </c>
      <c r="E849" s="55">
        <v>7.5</v>
      </c>
      <c r="F849" s="55">
        <v>2</v>
      </c>
      <c r="G849" s="55">
        <v>16.2</v>
      </c>
      <c r="H849" s="55">
        <v>3.75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71">
        <f>SUM(D849:N849)</f>
        <v>32.45</v>
      </c>
      <c r="P849" s="56">
        <v>840</v>
      </c>
    </row>
    <row r="850" spans="1:16">
      <c r="A850" s="56">
        <v>841</v>
      </c>
      <c r="B850" s="60">
        <v>15112415</v>
      </c>
      <c r="C850" s="60" t="s">
        <v>2567</v>
      </c>
      <c r="D850" s="72"/>
      <c r="E850" s="72">
        <v>8</v>
      </c>
      <c r="F850" s="72">
        <v>-2</v>
      </c>
      <c r="G850" s="72">
        <v>27.1</v>
      </c>
      <c r="H850" s="72">
        <v>4.15</v>
      </c>
      <c r="I850" s="72"/>
      <c r="J850" s="72"/>
      <c r="K850" s="72"/>
      <c r="L850" s="72"/>
      <c r="M850" s="72"/>
      <c r="N850" s="72">
        <v>-5</v>
      </c>
      <c r="O850" s="72">
        <f>SUM(D850:N850)</f>
        <v>32.25</v>
      </c>
      <c r="P850" s="56">
        <v>841</v>
      </c>
    </row>
    <row r="851" ht="14.25" spans="1:16">
      <c r="A851" s="56">
        <v>842</v>
      </c>
      <c r="B851" s="105" t="s">
        <v>2568</v>
      </c>
      <c r="C851" s="105" t="s">
        <v>2569</v>
      </c>
      <c r="D851" s="51">
        <v>3</v>
      </c>
      <c r="E851" s="51">
        <v>8</v>
      </c>
      <c r="F851" s="51">
        <v>2</v>
      </c>
      <c r="G851" s="51">
        <v>17.1</v>
      </c>
      <c r="H851" s="51">
        <v>1.75</v>
      </c>
      <c r="I851" s="51">
        <v>0</v>
      </c>
      <c r="J851" s="51"/>
      <c r="K851" s="51"/>
      <c r="L851" s="51"/>
      <c r="M851" s="51"/>
      <c r="N851" s="51"/>
      <c r="O851" s="51">
        <f>SUM(D851:N851)</f>
        <v>31.85</v>
      </c>
      <c r="P851" s="56">
        <v>842</v>
      </c>
    </row>
    <row r="852" spans="1:16">
      <c r="A852" s="56">
        <v>843</v>
      </c>
      <c r="B852" s="56">
        <v>15112124</v>
      </c>
      <c r="C852" s="56" t="s">
        <v>2570</v>
      </c>
      <c r="D852" s="56">
        <v>0</v>
      </c>
      <c r="E852" s="56">
        <v>7</v>
      </c>
      <c r="F852" s="56">
        <v>2</v>
      </c>
      <c r="G852" s="56">
        <v>19</v>
      </c>
      <c r="H852" s="56">
        <v>3.65</v>
      </c>
      <c r="I852" s="56"/>
      <c r="J852" s="56"/>
      <c r="K852" s="56"/>
      <c r="L852" s="56"/>
      <c r="M852" s="56"/>
      <c r="N852" s="56"/>
      <c r="O852" s="56">
        <v>31.65</v>
      </c>
      <c r="P852" s="56">
        <v>843</v>
      </c>
    </row>
    <row r="853" spans="1:16">
      <c r="A853" s="56">
        <v>844</v>
      </c>
      <c r="B853" s="56">
        <v>15155173</v>
      </c>
      <c r="C853" s="56" t="s">
        <v>2571</v>
      </c>
      <c r="D853" s="56">
        <v>0</v>
      </c>
      <c r="E853" s="56">
        <v>7</v>
      </c>
      <c r="F853" s="56">
        <v>2</v>
      </c>
      <c r="G853" s="56">
        <v>18.3</v>
      </c>
      <c r="H853" s="56">
        <v>4.175</v>
      </c>
      <c r="I853" s="56"/>
      <c r="J853" s="56"/>
      <c r="K853" s="56"/>
      <c r="L853" s="56"/>
      <c r="M853" s="56"/>
      <c r="N853" s="56"/>
      <c r="O853" s="56">
        <v>31.475</v>
      </c>
      <c r="P853" s="56">
        <v>844</v>
      </c>
    </row>
    <row r="854" spans="1:16">
      <c r="A854" s="56">
        <v>845</v>
      </c>
      <c r="B854" s="56">
        <v>15112732</v>
      </c>
      <c r="C854" s="56" t="s">
        <v>2572</v>
      </c>
      <c r="D854" s="56">
        <v>0</v>
      </c>
      <c r="E854" s="56">
        <v>6.5</v>
      </c>
      <c r="F854" s="56">
        <v>2</v>
      </c>
      <c r="G854" s="56">
        <v>18.9</v>
      </c>
      <c r="H854" s="56">
        <v>4</v>
      </c>
      <c r="I854" s="56"/>
      <c r="J854" s="56"/>
      <c r="K854" s="56"/>
      <c r="L854" s="56"/>
      <c r="M854" s="56"/>
      <c r="N854" s="56"/>
      <c r="O854" s="56">
        <v>31.4</v>
      </c>
      <c r="P854" s="56">
        <v>845</v>
      </c>
    </row>
    <row r="855" spans="1:16">
      <c r="A855" s="56">
        <v>846</v>
      </c>
      <c r="B855" s="56">
        <v>15115706</v>
      </c>
      <c r="C855" s="56" t="s">
        <v>2573</v>
      </c>
      <c r="D855" s="56">
        <v>0</v>
      </c>
      <c r="E855" s="56">
        <v>5.5</v>
      </c>
      <c r="F855" s="56">
        <v>2</v>
      </c>
      <c r="G855" s="56">
        <v>20.5</v>
      </c>
      <c r="H855" s="56">
        <v>3.25</v>
      </c>
      <c r="I855" s="56"/>
      <c r="J855" s="56"/>
      <c r="K855" s="56"/>
      <c r="L855" s="56"/>
      <c r="M855" s="56"/>
      <c r="N855" s="56"/>
      <c r="O855" s="56">
        <v>31.25</v>
      </c>
      <c r="P855" s="56">
        <v>846</v>
      </c>
    </row>
    <row r="856" spans="1:16">
      <c r="A856" s="56">
        <v>847</v>
      </c>
      <c r="B856" s="55" t="s">
        <v>2574</v>
      </c>
      <c r="C856" s="55" t="s">
        <v>2575</v>
      </c>
      <c r="D856" s="55">
        <v>3</v>
      </c>
      <c r="E856" s="55">
        <v>8</v>
      </c>
      <c r="F856" s="55">
        <v>2</v>
      </c>
      <c r="G856" s="55">
        <v>14</v>
      </c>
      <c r="H856" s="55">
        <v>3.7</v>
      </c>
      <c r="I856" s="55">
        <v>0</v>
      </c>
      <c r="J856" s="55">
        <v>0</v>
      </c>
      <c r="K856" s="55">
        <v>0</v>
      </c>
      <c r="L856" s="70">
        <v>0</v>
      </c>
      <c r="M856" s="55">
        <v>0</v>
      </c>
      <c r="N856" s="55">
        <v>0</v>
      </c>
      <c r="O856" s="71">
        <f t="shared" ref="O856:O861" si="9">SUM(D856:N856)</f>
        <v>30.7</v>
      </c>
      <c r="P856" s="56">
        <v>847</v>
      </c>
    </row>
    <row r="857" spans="1:16">
      <c r="A857" s="56">
        <v>848</v>
      </c>
      <c r="B857" s="55" t="s">
        <v>2576</v>
      </c>
      <c r="C857" s="55" t="s">
        <v>2577</v>
      </c>
      <c r="D857" s="55">
        <v>3</v>
      </c>
      <c r="E857" s="55">
        <v>8</v>
      </c>
      <c r="F857" s="55">
        <v>2</v>
      </c>
      <c r="G857" s="55">
        <v>17</v>
      </c>
      <c r="H857" s="55">
        <v>0</v>
      </c>
      <c r="I857" s="55">
        <v>0</v>
      </c>
      <c r="J857" s="55">
        <v>0</v>
      </c>
      <c r="K857" s="55">
        <v>0</v>
      </c>
      <c r="L857" s="70">
        <v>0</v>
      </c>
      <c r="M857" s="55">
        <v>0</v>
      </c>
      <c r="N857" s="55">
        <v>0</v>
      </c>
      <c r="O857" s="71">
        <f t="shared" si="9"/>
        <v>30</v>
      </c>
      <c r="P857" s="56">
        <v>848</v>
      </c>
    </row>
    <row r="858" ht="14.25" spans="1:16">
      <c r="A858" s="56">
        <v>849</v>
      </c>
      <c r="B858" s="65" t="s">
        <v>2578</v>
      </c>
      <c r="C858" s="51" t="s">
        <v>2579</v>
      </c>
      <c r="D858" s="51">
        <v>3</v>
      </c>
      <c r="E858" s="51">
        <v>8</v>
      </c>
      <c r="F858" s="51">
        <v>2</v>
      </c>
      <c r="G858" s="51">
        <v>13.2</v>
      </c>
      <c r="H858" s="51">
        <v>3.525</v>
      </c>
      <c r="I858" s="51"/>
      <c r="J858" s="51"/>
      <c r="K858" s="51"/>
      <c r="L858" s="51"/>
      <c r="M858" s="51"/>
      <c r="N858" s="51"/>
      <c r="O858" s="51">
        <f t="shared" si="9"/>
        <v>29.725</v>
      </c>
      <c r="P858" s="56">
        <v>849</v>
      </c>
    </row>
    <row r="859" spans="1:16">
      <c r="A859" s="56">
        <v>850</v>
      </c>
      <c r="B859" s="58">
        <v>15115202</v>
      </c>
      <c r="C859" s="100" t="s">
        <v>2580</v>
      </c>
      <c r="D859" s="60"/>
      <c r="E859" s="60">
        <v>6</v>
      </c>
      <c r="F859" s="60">
        <v>2</v>
      </c>
      <c r="G859" s="60">
        <v>19.1</v>
      </c>
      <c r="H859" s="60">
        <v>1.55</v>
      </c>
      <c r="I859" s="60"/>
      <c r="J859" s="60"/>
      <c r="K859" s="60"/>
      <c r="L859" s="60"/>
      <c r="M859" s="60"/>
      <c r="N859" s="60"/>
      <c r="O859" s="60">
        <f t="shared" si="9"/>
        <v>28.65</v>
      </c>
      <c r="P859" s="56">
        <v>850</v>
      </c>
    </row>
    <row r="860" spans="1:16">
      <c r="A860" s="56">
        <v>851</v>
      </c>
      <c r="B860" s="58">
        <v>15115096</v>
      </c>
      <c r="C860" s="100" t="s">
        <v>2581</v>
      </c>
      <c r="D860" s="60"/>
      <c r="E860" s="60">
        <v>5</v>
      </c>
      <c r="F860" s="60">
        <v>2</v>
      </c>
      <c r="G860" s="60">
        <v>16.4</v>
      </c>
      <c r="H860" s="60">
        <v>3.55</v>
      </c>
      <c r="I860" s="60"/>
      <c r="J860" s="60"/>
      <c r="K860" s="60"/>
      <c r="L860" s="60"/>
      <c r="M860" s="60"/>
      <c r="N860" s="60"/>
      <c r="O860" s="60">
        <f t="shared" si="9"/>
        <v>26.95</v>
      </c>
      <c r="P860" s="56">
        <v>851</v>
      </c>
    </row>
    <row r="861" spans="1:16">
      <c r="A861" s="56">
        <v>852</v>
      </c>
      <c r="B861" s="55" t="s">
        <v>2582</v>
      </c>
      <c r="C861" s="55" t="s">
        <v>2583</v>
      </c>
      <c r="D861" s="55">
        <v>2</v>
      </c>
      <c r="E861" s="55">
        <v>7</v>
      </c>
      <c r="F861" s="55">
        <v>2</v>
      </c>
      <c r="G861" s="55">
        <v>13.8</v>
      </c>
      <c r="H861" s="55">
        <v>1.75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71">
        <f t="shared" si="9"/>
        <v>26.55</v>
      </c>
      <c r="P861" s="56">
        <v>852</v>
      </c>
    </row>
    <row r="862" ht="14.25" spans="1:16">
      <c r="A862" s="56">
        <v>853</v>
      </c>
      <c r="B862" s="66" t="s">
        <v>2584</v>
      </c>
      <c r="C862" s="66" t="s">
        <v>2585</v>
      </c>
      <c r="D862" s="67">
        <v>3</v>
      </c>
      <c r="E862" s="67">
        <v>8</v>
      </c>
      <c r="F862" s="67">
        <v>2</v>
      </c>
      <c r="G862" s="60">
        <v>11.2</v>
      </c>
      <c r="H862" s="67">
        <v>1.75</v>
      </c>
      <c r="I862" s="67"/>
      <c r="J862" s="67"/>
      <c r="K862" s="67"/>
      <c r="L862" s="67"/>
      <c r="M862" s="67"/>
      <c r="N862" s="51"/>
      <c r="O862" s="51">
        <f>SUM(D862:M862)</f>
        <v>25.95</v>
      </c>
      <c r="P862" s="56">
        <v>853</v>
      </c>
    </row>
    <row r="863" spans="1:16">
      <c r="A863" s="56">
        <v>854</v>
      </c>
      <c r="B863" s="56">
        <v>15155818</v>
      </c>
      <c r="C863" s="56" t="s">
        <v>2586</v>
      </c>
      <c r="D863" s="56">
        <v>0</v>
      </c>
      <c r="E863" s="56">
        <v>7</v>
      </c>
      <c r="F863" s="56">
        <v>2</v>
      </c>
      <c r="G863" s="56">
        <v>14.2</v>
      </c>
      <c r="H863" s="56">
        <v>2.1</v>
      </c>
      <c r="I863" s="56"/>
      <c r="J863" s="56"/>
      <c r="K863" s="56"/>
      <c r="L863" s="56"/>
      <c r="M863" s="56"/>
      <c r="N863" s="56"/>
      <c r="O863" s="56">
        <v>25.3</v>
      </c>
      <c r="P863" s="56">
        <v>854</v>
      </c>
    </row>
    <row r="864" spans="1:16">
      <c r="A864" s="56">
        <v>855</v>
      </c>
      <c r="B864" s="55" t="s">
        <v>2587</v>
      </c>
      <c r="C864" s="55" t="s">
        <v>2588</v>
      </c>
      <c r="D864" s="55">
        <v>3</v>
      </c>
      <c r="E864" s="55">
        <v>8</v>
      </c>
      <c r="F864" s="55">
        <v>2</v>
      </c>
      <c r="G864" s="55">
        <v>8.6</v>
      </c>
      <c r="H864" s="55">
        <v>3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71">
        <f>SUM(D864:N864)</f>
        <v>24.6</v>
      </c>
      <c r="P864" s="56">
        <v>855</v>
      </c>
    </row>
    <row r="865" ht="14.25" spans="1:16">
      <c r="A865" s="56">
        <v>856</v>
      </c>
      <c r="B865" s="67">
        <v>15153474</v>
      </c>
      <c r="C865" s="67" t="s">
        <v>2589</v>
      </c>
      <c r="D865" s="67">
        <v>3</v>
      </c>
      <c r="E865" s="67">
        <v>8</v>
      </c>
      <c r="F865" s="67">
        <v>2</v>
      </c>
      <c r="G865" s="103" t="s">
        <v>2590</v>
      </c>
      <c r="H865" s="67">
        <v>3.84</v>
      </c>
      <c r="I865" s="67"/>
      <c r="J865" s="67"/>
      <c r="K865" s="67"/>
      <c r="L865" s="67"/>
      <c r="M865" s="67"/>
      <c r="N865" s="67"/>
      <c r="O865" s="67">
        <v>24.54</v>
      </c>
      <c r="P865" s="56">
        <v>856</v>
      </c>
    </row>
    <row r="866" spans="1:16">
      <c r="A866" s="56">
        <v>857</v>
      </c>
      <c r="B866" s="60">
        <v>15100905</v>
      </c>
      <c r="C866" s="60" t="s">
        <v>2591</v>
      </c>
      <c r="D866" s="72"/>
      <c r="E866" s="72">
        <v>8</v>
      </c>
      <c r="F866" s="72">
        <v>2</v>
      </c>
      <c r="G866" s="72">
        <v>13.3</v>
      </c>
      <c r="H866" s="72">
        <v>0.29</v>
      </c>
      <c r="I866" s="72"/>
      <c r="J866" s="72"/>
      <c r="K866" s="72"/>
      <c r="L866" s="72"/>
      <c r="M866" s="72"/>
      <c r="N866" s="72"/>
      <c r="O866" s="72">
        <f t="shared" ref="O866:O871" si="10">SUM(D866:N866)</f>
        <v>23.59</v>
      </c>
      <c r="P866" s="56">
        <v>857</v>
      </c>
    </row>
    <row r="867" spans="1:16">
      <c r="A867" s="56">
        <v>858</v>
      </c>
      <c r="B867" s="55" t="s">
        <v>2592</v>
      </c>
      <c r="C867" s="55" t="s">
        <v>2593</v>
      </c>
      <c r="D867" s="55">
        <v>2</v>
      </c>
      <c r="E867" s="55">
        <v>8</v>
      </c>
      <c r="F867" s="55">
        <v>2</v>
      </c>
      <c r="G867" s="55">
        <v>9</v>
      </c>
      <c r="H867" s="55">
        <v>2.15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71">
        <f t="shared" si="10"/>
        <v>23.15</v>
      </c>
      <c r="P867" s="56">
        <v>858</v>
      </c>
    </row>
    <row r="868" spans="1:16">
      <c r="A868" s="56">
        <v>859</v>
      </c>
      <c r="B868" s="57">
        <v>15155830</v>
      </c>
      <c r="C868" s="57" t="s">
        <v>2594</v>
      </c>
      <c r="D868" s="57"/>
      <c r="E868" s="57">
        <v>8</v>
      </c>
      <c r="F868" s="57">
        <v>2</v>
      </c>
      <c r="G868" s="57">
        <v>10.2</v>
      </c>
      <c r="H868" s="57">
        <v>3.025</v>
      </c>
      <c r="I868" s="57"/>
      <c r="J868" s="57"/>
      <c r="K868" s="57"/>
      <c r="L868" s="57"/>
      <c r="M868" s="57"/>
      <c r="N868" s="57">
        <v>-1</v>
      </c>
      <c r="O868" s="57">
        <f t="shared" si="10"/>
        <v>22.225</v>
      </c>
      <c r="P868" s="56">
        <v>859</v>
      </c>
    </row>
    <row r="869" spans="1:16">
      <c r="A869" s="56">
        <v>860</v>
      </c>
      <c r="B869" s="57">
        <v>15151545</v>
      </c>
      <c r="C869" s="57" t="s">
        <v>2595</v>
      </c>
      <c r="D869" s="57"/>
      <c r="E869" s="57">
        <v>8</v>
      </c>
      <c r="F869" s="57">
        <v>2</v>
      </c>
      <c r="G869" s="57">
        <v>9.9</v>
      </c>
      <c r="H869" s="57">
        <v>3.025</v>
      </c>
      <c r="I869" s="57"/>
      <c r="J869" s="57"/>
      <c r="K869" s="57"/>
      <c r="L869" s="57"/>
      <c r="M869" s="57"/>
      <c r="N869" s="57">
        <v>-4</v>
      </c>
      <c r="O869" s="57">
        <f t="shared" si="10"/>
        <v>18.925</v>
      </c>
      <c r="P869" s="56">
        <v>860</v>
      </c>
    </row>
    <row r="870" ht="14.25" spans="1:16">
      <c r="A870" s="56">
        <v>861</v>
      </c>
      <c r="B870" s="65" t="s">
        <v>2596</v>
      </c>
      <c r="C870" s="51" t="s">
        <v>2597</v>
      </c>
      <c r="D870" s="51">
        <v>3</v>
      </c>
      <c r="E870" s="51">
        <v>6</v>
      </c>
      <c r="F870" s="51">
        <v>2</v>
      </c>
      <c r="G870" s="51">
        <v>4.7</v>
      </c>
      <c r="H870" s="51">
        <v>1.925</v>
      </c>
      <c r="I870" s="51"/>
      <c r="J870" s="51"/>
      <c r="K870" s="51"/>
      <c r="L870" s="51"/>
      <c r="M870" s="51"/>
      <c r="N870" s="51"/>
      <c r="O870" s="51">
        <f t="shared" si="10"/>
        <v>17.625</v>
      </c>
      <c r="P870" s="56">
        <v>861</v>
      </c>
    </row>
    <row r="871" ht="14.25" spans="1:16">
      <c r="A871" s="56">
        <v>862</v>
      </c>
      <c r="B871" s="64">
        <v>13114108</v>
      </c>
      <c r="C871" s="65" t="s">
        <v>2598</v>
      </c>
      <c r="D871" s="51">
        <v>3</v>
      </c>
      <c r="E871" s="51">
        <v>8</v>
      </c>
      <c r="F871" s="51">
        <v>2</v>
      </c>
      <c r="G871" s="51"/>
      <c r="H871" s="51"/>
      <c r="I871" s="51"/>
      <c r="J871" s="51"/>
      <c r="K871" s="51"/>
      <c r="L871" s="51"/>
      <c r="M871" s="51"/>
      <c r="N871" s="51"/>
      <c r="O871" s="78">
        <f t="shared" si="10"/>
        <v>13</v>
      </c>
      <c r="P871" s="56">
        <v>862</v>
      </c>
    </row>
  </sheetData>
  <autoFilter ref="A9:P871">
    <sortState ref="A9:P871">
      <sortCondition ref="O9" descending="1"/>
    </sortState>
  </autoFilter>
  <mergeCells count="24">
    <mergeCell ref="A1:P1"/>
    <mergeCell ref="A2:P2"/>
    <mergeCell ref="A8:C8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0"/>
  <sheetViews>
    <sheetView tabSelected="1" topLeftCell="A78" workbookViewId="0">
      <selection activeCell="O114" sqref="O114"/>
    </sheetView>
  </sheetViews>
  <sheetFormatPr defaultColWidth="9" defaultRowHeight="13.5"/>
  <cols>
    <col min="1" max="1" width="9" style="1"/>
    <col min="2" max="2" width="10.375" style="1"/>
    <col min="3" max="16384" width="9" style="1"/>
  </cols>
  <sheetData>
    <row r="1" spans="1:1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3"/>
      <c r="P1" s="4"/>
    </row>
    <row r="2" spans="1:16">
      <c r="A2" s="5" t="s">
        <v>2599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"/>
      <c r="P2" s="5"/>
    </row>
    <row r="3" spans="1:16">
      <c r="A3" s="7" t="s">
        <v>2</v>
      </c>
      <c r="B3" s="8" t="s">
        <v>3</v>
      </c>
      <c r="C3" s="7" t="s">
        <v>4</v>
      </c>
      <c r="D3" s="9" t="s">
        <v>5</v>
      </c>
      <c r="E3" s="9"/>
      <c r="F3" s="9"/>
      <c r="G3" s="9" t="s">
        <v>6</v>
      </c>
      <c r="H3" s="9" t="s">
        <v>7</v>
      </c>
      <c r="I3" s="9"/>
      <c r="J3" s="9" t="s">
        <v>8</v>
      </c>
      <c r="K3" s="9"/>
      <c r="L3" s="9"/>
      <c r="M3" s="9" t="s">
        <v>9</v>
      </c>
      <c r="N3" s="9"/>
      <c r="O3" s="25" t="s">
        <v>10</v>
      </c>
      <c r="P3" s="9" t="s">
        <v>11</v>
      </c>
    </row>
    <row r="4" spans="1:16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5"/>
      <c r="P4" s="9"/>
    </row>
    <row r="5" spans="1:16">
      <c r="A5" s="7"/>
      <c r="B5" s="8"/>
      <c r="C5" s="7"/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10" t="s">
        <v>20</v>
      </c>
      <c r="M5" s="10" t="s">
        <v>21</v>
      </c>
      <c r="N5" s="10" t="s">
        <v>22</v>
      </c>
      <c r="O5" s="25"/>
      <c r="P5" s="9"/>
    </row>
    <row r="6" spans="1:16">
      <c r="A6" s="7"/>
      <c r="B6" s="8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5"/>
      <c r="P6" s="9"/>
    </row>
    <row r="7" spans="1:16">
      <c r="A7" s="7" t="s">
        <v>1339</v>
      </c>
      <c r="B7" s="8"/>
      <c r="C7" s="7"/>
      <c r="D7" s="10">
        <v>3</v>
      </c>
      <c r="E7" s="10">
        <v>8</v>
      </c>
      <c r="F7" s="10">
        <v>2</v>
      </c>
      <c r="G7" s="10">
        <v>60</v>
      </c>
      <c r="H7" s="10">
        <v>5</v>
      </c>
      <c r="I7" s="10">
        <v>5</v>
      </c>
      <c r="J7" s="10">
        <v>4</v>
      </c>
      <c r="K7" s="10">
        <v>10</v>
      </c>
      <c r="L7" s="10">
        <v>3</v>
      </c>
      <c r="M7" s="10">
        <v>5</v>
      </c>
      <c r="N7" s="10">
        <v>-5</v>
      </c>
      <c r="O7" s="26" t="s">
        <v>1340</v>
      </c>
      <c r="P7" s="10"/>
    </row>
    <row r="8" spans="1:16">
      <c r="A8" s="7"/>
      <c r="B8" s="8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6"/>
      <c r="P8" s="10"/>
    </row>
    <row r="9" spans="1:17">
      <c r="A9" s="11">
        <v>1</v>
      </c>
      <c r="B9" s="12">
        <v>16151732</v>
      </c>
      <c r="C9" s="11" t="s">
        <v>2600</v>
      </c>
      <c r="D9" s="11">
        <v>1</v>
      </c>
      <c r="E9" s="11">
        <v>8</v>
      </c>
      <c r="F9" s="11">
        <v>2</v>
      </c>
      <c r="G9" s="11">
        <v>48</v>
      </c>
      <c r="H9" s="11">
        <v>4.875</v>
      </c>
      <c r="I9" s="11">
        <v>1.55</v>
      </c>
      <c r="J9" s="11">
        <v>0.5</v>
      </c>
      <c r="K9" s="11">
        <v>0</v>
      </c>
      <c r="L9" s="11">
        <v>0.2</v>
      </c>
      <c r="M9" s="11">
        <v>2.9</v>
      </c>
      <c r="N9" s="11">
        <v>0</v>
      </c>
      <c r="O9" s="27">
        <f>SUM(D9:N9)</f>
        <v>69.025</v>
      </c>
      <c r="P9" s="11">
        <v>1</v>
      </c>
      <c r="Q9" s="29"/>
    </row>
    <row r="10" spans="1:17">
      <c r="A10" s="11">
        <v>2</v>
      </c>
      <c r="B10" s="106" t="s">
        <v>2601</v>
      </c>
      <c r="C10" s="106" t="s">
        <v>2602</v>
      </c>
      <c r="D10" s="14">
        <v>1</v>
      </c>
      <c r="E10" s="14">
        <v>8</v>
      </c>
      <c r="F10" s="14">
        <v>2</v>
      </c>
      <c r="G10" s="14">
        <v>46.9</v>
      </c>
      <c r="H10" s="14">
        <v>4.475</v>
      </c>
      <c r="I10" s="4"/>
      <c r="J10" s="4">
        <v>1</v>
      </c>
      <c r="K10" s="4"/>
      <c r="L10" s="4"/>
      <c r="M10" s="4">
        <v>2.7</v>
      </c>
      <c r="N10" s="14"/>
      <c r="O10" s="14">
        <f>SUM(D10:N10)</f>
        <v>66.075</v>
      </c>
      <c r="P10" s="11">
        <v>2</v>
      </c>
      <c r="Q10" s="29"/>
    </row>
    <row r="11" spans="1:17">
      <c r="A11" s="11">
        <v>3</v>
      </c>
      <c r="B11" s="12">
        <v>16150784</v>
      </c>
      <c r="C11" s="11" t="s">
        <v>2603</v>
      </c>
      <c r="D11" s="11">
        <v>0.5</v>
      </c>
      <c r="E11" s="11">
        <v>8</v>
      </c>
      <c r="F11" s="11">
        <v>2</v>
      </c>
      <c r="G11" s="11">
        <v>45.5</v>
      </c>
      <c r="H11" s="11">
        <v>4.625</v>
      </c>
      <c r="I11" s="11">
        <v>1.05</v>
      </c>
      <c r="J11" s="11">
        <v>1</v>
      </c>
      <c r="K11" s="11">
        <v>0</v>
      </c>
      <c r="L11" s="11">
        <v>0.2</v>
      </c>
      <c r="M11" s="11">
        <v>2.9</v>
      </c>
      <c r="N11" s="11"/>
      <c r="O11" s="27">
        <v>65.78</v>
      </c>
      <c r="P11" s="11">
        <v>3</v>
      </c>
      <c r="Q11" s="29"/>
    </row>
    <row r="12" spans="1:17">
      <c r="A12" s="11">
        <v>4</v>
      </c>
      <c r="B12" s="15">
        <v>1611419</v>
      </c>
      <c r="C12" s="16" t="s">
        <v>2604</v>
      </c>
      <c r="D12" s="16">
        <v>1.5</v>
      </c>
      <c r="E12" s="16">
        <v>8</v>
      </c>
      <c r="F12" s="16">
        <v>2</v>
      </c>
      <c r="G12" s="16">
        <v>45</v>
      </c>
      <c r="H12" s="16">
        <v>4.4</v>
      </c>
      <c r="I12" s="16"/>
      <c r="J12" s="16">
        <v>0.5</v>
      </c>
      <c r="K12" s="16"/>
      <c r="L12" s="16">
        <v>0.2</v>
      </c>
      <c r="M12" s="16">
        <v>3.8</v>
      </c>
      <c r="N12" s="16"/>
      <c r="O12" s="28">
        <f>SUM(D12:N12)</f>
        <v>65.4</v>
      </c>
      <c r="P12" s="11">
        <v>4</v>
      </c>
      <c r="Q12" s="29"/>
    </row>
    <row r="13" spans="1:17">
      <c r="A13" s="11">
        <v>5</v>
      </c>
      <c r="B13" s="17">
        <v>16112990</v>
      </c>
      <c r="C13" s="107" t="s">
        <v>2605</v>
      </c>
      <c r="D13" s="4">
        <v>1</v>
      </c>
      <c r="E13" s="4">
        <v>8</v>
      </c>
      <c r="F13" s="4">
        <v>2</v>
      </c>
      <c r="G13" s="10">
        <v>48.4</v>
      </c>
      <c r="H13" s="4">
        <v>4.475</v>
      </c>
      <c r="I13" s="4">
        <v>0</v>
      </c>
      <c r="J13" s="4">
        <v>0.5</v>
      </c>
      <c r="K13" s="4">
        <v>0</v>
      </c>
      <c r="L13" s="4">
        <v>0</v>
      </c>
      <c r="M13" s="4">
        <v>0.5</v>
      </c>
      <c r="N13" s="4">
        <v>0</v>
      </c>
      <c r="O13" s="27">
        <f>SUM(D13:N13)</f>
        <v>64.875</v>
      </c>
      <c r="P13" s="11">
        <v>5</v>
      </c>
      <c r="Q13" s="29"/>
    </row>
    <row r="14" spans="1:17">
      <c r="A14" s="11">
        <v>6</v>
      </c>
      <c r="B14" s="11">
        <v>16115968</v>
      </c>
      <c r="C14" s="11" t="s">
        <v>2606</v>
      </c>
      <c r="D14" s="11">
        <v>1</v>
      </c>
      <c r="E14" s="11">
        <v>8</v>
      </c>
      <c r="F14" s="11">
        <v>2</v>
      </c>
      <c r="G14" s="11">
        <v>46.4</v>
      </c>
      <c r="H14" s="11">
        <v>4</v>
      </c>
      <c r="I14" s="11">
        <v>0</v>
      </c>
      <c r="J14" s="11">
        <v>0.5</v>
      </c>
      <c r="K14" s="11">
        <v>0</v>
      </c>
      <c r="L14" s="11">
        <v>0.2</v>
      </c>
      <c r="M14" s="11">
        <v>2</v>
      </c>
      <c r="N14" s="11">
        <v>0</v>
      </c>
      <c r="O14" s="27">
        <f>SUM(D14:N14)</f>
        <v>64.1</v>
      </c>
      <c r="P14" s="11">
        <v>6</v>
      </c>
      <c r="Q14" s="29"/>
    </row>
    <row r="15" spans="1:17">
      <c r="A15" s="11">
        <v>7</v>
      </c>
      <c r="B15" s="12">
        <v>16151502</v>
      </c>
      <c r="C15" s="16" t="s">
        <v>2607</v>
      </c>
      <c r="D15" s="11">
        <v>0.5</v>
      </c>
      <c r="E15" s="11">
        <v>8</v>
      </c>
      <c r="F15" s="11">
        <v>2</v>
      </c>
      <c r="G15" s="11">
        <v>46.8</v>
      </c>
      <c r="H15" s="11">
        <v>4.28</v>
      </c>
      <c r="I15" s="11"/>
      <c r="J15" s="11">
        <v>0.5</v>
      </c>
      <c r="K15" s="11"/>
      <c r="L15" s="11"/>
      <c r="M15" s="11">
        <v>2</v>
      </c>
      <c r="N15" s="11"/>
      <c r="O15" s="27">
        <f>SUM(D15:N15)</f>
        <v>64.08</v>
      </c>
      <c r="P15" s="11">
        <v>7</v>
      </c>
      <c r="Q15" s="29"/>
    </row>
    <row r="16" spans="1:17">
      <c r="A16" s="11">
        <v>8</v>
      </c>
      <c r="B16" s="106" t="s">
        <v>2608</v>
      </c>
      <c r="C16" s="106" t="s">
        <v>2609</v>
      </c>
      <c r="D16" s="14">
        <v>1</v>
      </c>
      <c r="E16" s="14">
        <v>8</v>
      </c>
      <c r="F16" s="14">
        <v>2</v>
      </c>
      <c r="G16" s="14">
        <v>46.4</v>
      </c>
      <c r="H16" s="14">
        <v>4.375</v>
      </c>
      <c r="I16" s="4"/>
      <c r="J16" s="4">
        <v>0.5</v>
      </c>
      <c r="K16" s="4"/>
      <c r="L16" s="4"/>
      <c r="M16" s="4">
        <v>1.2</v>
      </c>
      <c r="N16" s="14"/>
      <c r="O16" s="14">
        <f>SUM(D16:N16)</f>
        <v>63.475</v>
      </c>
      <c r="P16" s="11">
        <v>8</v>
      </c>
      <c r="Q16" s="29"/>
    </row>
    <row r="17" spans="1:17">
      <c r="A17" s="11">
        <v>9</v>
      </c>
      <c r="B17" s="15">
        <v>16151479</v>
      </c>
      <c r="C17" s="16" t="s">
        <v>2610</v>
      </c>
      <c r="D17" s="16">
        <v>1</v>
      </c>
      <c r="E17" s="11">
        <v>8</v>
      </c>
      <c r="F17" s="16">
        <v>2</v>
      </c>
      <c r="G17" s="16">
        <v>45.6</v>
      </c>
      <c r="H17" s="16">
        <v>4.28</v>
      </c>
      <c r="I17" s="16"/>
      <c r="J17" s="16"/>
      <c r="K17" s="16"/>
      <c r="L17" s="16">
        <v>0.5</v>
      </c>
      <c r="M17" s="16">
        <v>2</v>
      </c>
      <c r="N17" s="16"/>
      <c r="O17" s="28">
        <v>63.4</v>
      </c>
      <c r="P17" s="11">
        <v>9</v>
      </c>
      <c r="Q17" s="29"/>
    </row>
    <row r="18" spans="1:17">
      <c r="A18" s="11">
        <v>10</v>
      </c>
      <c r="B18" s="106" t="s">
        <v>2611</v>
      </c>
      <c r="C18" s="106" t="s">
        <v>2612</v>
      </c>
      <c r="D18" s="14">
        <v>1</v>
      </c>
      <c r="E18" s="14">
        <v>8</v>
      </c>
      <c r="F18" s="14">
        <v>2</v>
      </c>
      <c r="G18" s="14">
        <v>39.7</v>
      </c>
      <c r="H18" s="14">
        <v>4.35</v>
      </c>
      <c r="I18" s="4">
        <v>4.4</v>
      </c>
      <c r="J18" s="4"/>
      <c r="K18" s="4">
        <v>2</v>
      </c>
      <c r="L18" s="4"/>
      <c r="M18" s="4">
        <v>1.7</v>
      </c>
      <c r="N18" s="14"/>
      <c r="O18" s="14">
        <f>SUM(D18:N18)</f>
        <v>63.15</v>
      </c>
      <c r="P18" s="11">
        <v>10</v>
      </c>
      <c r="Q18" s="29"/>
    </row>
    <row r="19" spans="1:17">
      <c r="A19" s="11">
        <v>11</v>
      </c>
      <c r="B19" s="12">
        <v>16112895</v>
      </c>
      <c r="C19" s="11" t="s">
        <v>2613</v>
      </c>
      <c r="D19" s="11">
        <v>1</v>
      </c>
      <c r="E19" s="11">
        <v>8</v>
      </c>
      <c r="F19" s="11">
        <v>2</v>
      </c>
      <c r="G19" s="11">
        <v>45.7</v>
      </c>
      <c r="H19" s="11">
        <v>4.25</v>
      </c>
      <c r="I19" s="11"/>
      <c r="J19" s="11"/>
      <c r="K19" s="11"/>
      <c r="L19" s="11"/>
      <c r="M19" s="11">
        <v>2</v>
      </c>
      <c r="N19" s="11"/>
      <c r="O19" s="27">
        <f>SUM(D19:N19)</f>
        <v>62.95</v>
      </c>
      <c r="P19" s="11">
        <v>11</v>
      </c>
      <c r="Q19" s="29"/>
    </row>
    <row r="20" spans="1:17">
      <c r="A20" s="11">
        <v>12</v>
      </c>
      <c r="B20" s="108" t="s">
        <v>2614</v>
      </c>
      <c r="C20" s="109" t="s">
        <v>2615</v>
      </c>
      <c r="D20" s="11">
        <v>0.5</v>
      </c>
      <c r="E20" s="10">
        <v>8</v>
      </c>
      <c r="F20" s="10">
        <v>2</v>
      </c>
      <c r="G20" s="11">
        <v>47.2</v>
      </c>
      <c r="H20" s="11">
        <v>4.33</v>
      </c>
      <c r="I20" s="11"/>
      <c r="J20" s="11"/>
      <c r="K20" s="11"/>
      <c r="L20" s="11"/>
      <c r="M20" s="11">
        <v>0.5</v>
      </c>
      <c r="N20" s="11">
        <v>0</v>
      </c>
      <c r="O20" s="27">
        <f>D20+E20+F20+G20+H20+I20+J20+K20+L20+M20+N20</f>
        <v>62.53</v>
      </c>
      <c r="P20" s="11">
        <v>12</v>
      </c>
      <c r="Q20" s="29"/>
    </row>
    <row r="21" spans="1:17">
      <c r="A21" s="11">
        <v>13</v>
      </c>
      <c r="B21" s="108" t="s">
        <v>2616</v>
      </c>
      <c r="C21" s="109" t="s">
        <v>2617</v>
      </c>
      <c r="D21" s="11">
        <v>1</v>
      </c>
      <c r="E21" s="10">
        <v>8</v>
      </c>
      <c r="F21" s="10">
        <v>2</v>
      </c>
      <c r="G21" s="11">
        <v>44.2</v>
      </c>
      <c r="H21" s="11">
        <v>4.58</v>
      </c>
      <c r="I21" s="11"/>
      <c r="J21" s="11"/>
      <c r="K21" s="11"/>
      <c r="L21" s="11"/>
      <c r="M21" s="11">
        <v>2.7</v>
      </c>
      <c r="N21" s="11">
        <v>0</v>
      </c>
      <c r="O21" s="27">
        <f>D21+E21+F21+G21+H21+I21+J21+K21+L21+M21+N21</f>
        <v>62.48</v>
      </c>
      <c r="P21" s="11">
        <v>13</v>
      </c>
      <c r="Q21" s="29"/>
    </row>
    <row r="22" spans="1:17">
      <c r="A22" s="11">
        <v>14</v>
      </c>
      <c r="B22" s="11">
        <v>16154125</v>
      </c>
      <c r="C22" s="4" t="s">
        <v>2618</v>
      </c>
      <c r="D22" s="4">
        <v>0.5</v>
      </c>
      <c r="E22" s="4">
        <v>8</v>
      </c>
      <c r="F22" s="4">
        <v>2</v>
      </c>
      <c r="G22" s="4">
        <v>45.2</v>
      </c>
      <c r="H22" s="4">
        <v>4.55</v>
      </c>
      <c r="I22" s="4"/>
      <c r="J22" s="4">
        <v>1</v>
      </c>
      <c r="K22" s="4"/>
      <c r="L22" s="4"/>
      <c r="M22" s="4">
        <v>1.2</v>
      </c>
      <c r="N22" s="4"/>
      <c r="O22" s="27">
        <f t="shared" ref="O22:O38" si="0">SUM(D22:N22)</f>
        <v>62.45</v>
      </c>
      <c r="P22" s="11">
        <v>14</v>
      </c>
      <c r="Q22" s="29"/>
    </row>
    <row r="23" spans="1:17">
      <c r="A23" s="11">
        <v>15</v>
      </c>
      <c r="B23" s="106" t="s">
        <v>2619</v>
      </c>
      <c r="C23" s="106" t="s">
        <v>2620</v>
      </c>
      <c r="D23" s="14">
        <v>1.5</v>
      </c>
      <c r="E23" s="14">
        <v>8</v>
      </c>
      <c r="F23" s="14">
        <v>2</v>
      </c>
      <c r="G23" s="14">
        <v>43.6</v>
      </c>
      <c r="H23" s="14">
        <v>4.4</v>
      </c>
      <c r="I23" s="4"/>
      <c r="J23" s="4"/>
      <c r="K23" s="4"/>
      <c r="L23" s="4"/>
      <c r="M23" s="4">
        <v>2.7</v>
      </c>
      <c r="N23" s="14"/>
      <c r="O23" s="14">
        <f t="shared" si="0"/>
        <v>62.2</v>
      </c>
      <c r="P23" s="11">
        <v>15</v>
      </c>
      <c r="Q23" s="29"/>
    </row>
    <row r="24" spans="1:17">
      <c r="A24" s="11">
        <v>16</v>
      </c>
      <c r="B24" s="15">
        <v>16112669</v>
      </c>
      <c r="C24" s="16" t="s">
        <v>2621</v>
      </c>
      <c r="D24" s="16">
        <v>1</v>
      </c>
      <c r="E24" s="11">
        <v>8</v>
      </c>
      <c r="F24" s="16">
        <v>2</v>
      </c>
      <c r="G24" s="16">
        <v>45.1</v>
      </c>
      <c r="H24" s="16">
        <v>4.58</v>
      </c>
      <c r="I24" s="16">
        <v>0.1</v>
      </c>
      <c r="J24" s="16"/>
      <c r="K24" s="16"/>
      <c r="L24" s="16">
        <v>0.2</v>
      </c>
      <c r="M24" s="16">
        <v>1.2</v>
      </c>
      <c r="N24" s="16"/>
      <c r="O24" s="28">
        <f t="shared" si="0"/>
        <v>62.18</v>
      </c>
      <c r="P24" s="11">
        <v>16</v>
      </c>
      <c r="Q24" s="29"/>
    </row>
    <row r="25" spans="1:17">
      <c r="A25" s="11">
        <v>17</v>
      </c>
      <c r="B25" s="106" t="s">
        <v>2622</v>
      </c>
      <c r="C25" s="106" t="s">
        <v>2623</v>
      </c>
      <c r="D25" s="14">
        <v>1</v>
      </c>
      <c r="E25" s="14">
        <v>8</v>
      </c>
      <c r="F25" s="14">
        <v>2</v>
      </c>
      <c r="G25" s="14">
        <v>44</v>
      </c>
      <c r="H25" s="14">
        <v>4.275</v>
      </c>
      <c r="I25" s="4"/>
      <c r="J25" s="4"/>
      <c r="K25" s="4"/>
      <c r="L25" s="4">
        <v>0.2</v>
      </c>
      <c r="M25" s="4">
        <v>2.7</v>
      </c>
      <c r="N25" s="14"/>
      <c r="O25" s="14">
        <f t="shared" si="0"/>
        <v>62.175</v>
      </c>
      <c r="P25" s="11">
        <v>17</v>
      </c>
      <c r="Q25" s="29"/>
    </row>
    <row r="26" spans="1:17">
      <c r="A26" s="11">
        <v>18</v>
      </c>
      <c r="B26" s="17">
        <v>16116329</v>
      </c>
      <c r="C26" s="107" t="s">
        <v>2624</v>
      </c>
      <c r="D26" s="4">
        <v>1</v>
      </c>
      <c r="E26" s="4">
        <v>8</v>
      </c>
      <c r="F26" s="4">
        <v>2</v>
      </c>
      <c r="G26" s="10">
        <v>45.6</v>
      </c>
      <c r="H26" s="4">
        <v>4.35</v>
      </c>
      <c r="I26" s="4">
        <v>0</v>
      </c>
      <c r="J26" s="4">
        <v>0.5</v>
      </c>
      <c r="K26" s="4">
        <v>0</v>
      </c>
      <c r="L26" s="4">
        <v>0</v>
      </c>
      <c r="M26" s="4">
        <v>0.7</v>
      </c>
      <c r="N26" s="4">
        <v>0</v>
      </c>
      <c r="O26" s="27">
        <f t="shared" si="0"/>
        <v>62.15</v>
      </c>
      <c r="P26" s="11">
        <v>18</v>
      </c>
      <c r="Q26" s="29"/>
    </row>
    <row r="27" spans="1:17">
      <c r="A27" s="11">
        <v>19</v>
      </c>
      <c r="B27" s="12">
        <v>16112204</v>
      </c>
      <c r="C27" s="11" t="s">
        <v>2625</v>
      </c>
      <c r="D27" s="11">
        <v>0.5</v>
      </c>
      <c r="E27" s="11">
        <v>8</v>
      </c>
      <c r="F27" s="11">
        <v>2</v>
      </c>
      <c r="G27" s="11">
        <v>45.7</v>
      </c>
      <c r="H27" s="11">
        <v>4.6</v>
      </c>
      <c r="I27" s="11">
        <v>0.1</v>
      </c>
      <c r="J27" s="11"/>
      <c r="K27" s="11"/>
      <c r="L27" s="11"/>
      <c r="M27" s="11">
        <v>1</v>
      </c>
      <c r="N27" s="11"/>
      <c r="O27" s="27">
        <f t="shared" si="0"/>
        <v>61.9</v>
      </c>
      <c r="P27" s="11">
        <v>19</v>
      </c>
      <c r="Q27" s="29"/>
    </row>
    <row r="28" spans="1:17">
      <c r="A28" s="11">
        <v>20</v>
      </c>
      <c r="B28" s="15">
        <v>16153379</v>
      </c>
      <c r="C28" s="16" t="s">
        <v>2626</v>
      </c>
      <c r="D28" s="16">
        <v>1</v>
      </c>
      <c r="E28" s="11">
        <v>8</v>
      </c>
      <c r="F28" s="16">
        <v>2</v>
      </c>
      <c r="G28" s="16">
        <v>43.9</v>
      </c>
      <c r="H28" s="16">
        <v>4.58</v>
      </c>
      <c r="I28" s="16">
        <v>0.1</v>
      </c>
      <c r="J28" s="16">
        <v>1</v>
      </c>
      <c r="K28" s="16"/>
      <c r="L28" s="16"/>
      <c r="M28" s="16">
        <v>1.2</v>
      </c>
      <c r="N28" s="16"/>
      <c r="O28" s="28">
        <f t="shared" si="0"/>
        <v>61.78</v>
      </c>
      <c r="P28" s="11">
        <v>20</v>
      </c>
      <c r="Q28" s="29"/>
    </row>
    <row r="29" spans="1:17">
      <c r="A29" s="11">
        <v>21</v>
      </c>
      <c r="B29" s="11">
        <v>16155537</v>
      </c>
      <c r="C29" s="11" t="s">
        <v>2627</v>
      </c>
      <c r="D29" s="11">
        <v>1.5</v>
      </c>
      <c r="E29" s="4">
        <v>8</v>
      </c>
      <c r="F29" s="4">
        <v>2</v>
      </c>
      <c r="G29" s="4">
        <v>45</v>
      </c>
      <c r="H29" s="4">
        <v>4.175</v>
      </c>
      <c r="I29" s="4">
        <v>0</v>
      </c>
      <c r="J29" s="4">
        <v>0</v>
      </c>
      <c r="K29" s="4">
        <v>0</v>
      </c>
      <c r="L29" s="4">
        <v>0.1</v>
      </c>
      <c r="M29" s="4">
        <v>1</v>
      </c>
      <c r="N29" s="4">
        <v>0</v>
      </c>
      <c r="O29" s="27">
        <f t="shared" si="0"/>
        <v>61.775</v>
      </c>
      <c r="P29" s="11">
        <v>21</v>
      </c>
      <c r="Q29" s="29"/>
    </row>
    <row r="30" spans="1:17">
      <c r="A30" s="11">
        <v>22</v>
      </c>
      <c r="B30" s="106" t="s">
        <v>2628</v>
      </c>
      <c r="C30" s="106" t="s">
        <v>2629</v>
      </c>
      <c r="D30" s="14">
        <v>1.5</v>
      </c>
      <c r="E30" s="14">
        <v>8</v>
      </c>
      <c r="F30" s="14">
        <v>2</v>
      </c>
      <c r="G30" s="14">
        <v>44.2</v>
      </c>
      <c r="H30" s="14">
        <v>4.45</v>
      </c>
      <c r="I30" s="4"/>
      <c r="J30" s="4">
        <v>1</v>
      </c>
      <c r="K30" s="4"/>
      <c r="L30" s="4"/>
      <c r="M30" s="4">
        <v>0.5</v>
      </c>
      <c r="N30" s="14"/>
      <c r="O30" s="14">
        <f t="shared" si="0"/>
        <v>61.65</v>
      </c>
      <c r="P30" s="11">
        <v>22</v>
      </c>
      <c r="Q30" s="29"/>
    </row>
    <row r="31" spans="1:17">
      <c r="A31" s="11">
        <v>23</v>
      </c>
      <c r="B31" s="106" t="s">
        <v>2630</v>
      </c>
      <c r="C31" s="106" t="s">
        <v>2631</v>
      </c>
      <c r="D31" s="14">
        <v>1</v>
      </c>
      <c r="E31" s="14">
        <v>8</v>
      </c>
      <c r="F31" s="14">
        <v>2</v>
      </c>
      <c r="G31" s="14">
        <v>44.8</v>
      </c>
      <c r="H31" s="14">
        <v>4.525</v>
      </c>
      <c r="I31" s="4"/>
      <c r="J31" s="4"/>
      <c r="K31" s="4"/>
      <c r="L31" s="4"/>
      <c r="M31" s="4">
        <v>1</v>
      </c>
      <c r="N31" s="14"/>
      <c r="O31" s="14">
        <f t="shared" si="0"/>
        <v>61.325</v>
      </c>
      <c r="P31" s="11">
        <v>23</v>
      </c>
      <c r="Q31" s="29"/>
    </row>
    <row r="32" spans="1:17">
      <c r="A32" s="11">
        <v>24</v>
      </c>
      <c r="B32" s="106" t="s">
        <v>2632</v>
      </c>
      <c r="C32" s="106" t="s">
        <v>2633</v>
      </c>
      <c r="D32" s="14">
        <v>1.5</v>
      </c>
      <c r="E32" s="14">
        <v>8</v>
      </c>
      <c r="F32" s="14">
        <v>2</v>
      </c>
      <c r="G32" s="14">
        <v>43.8</v>
      </c>
      <c r="H32" s="14">
        <v>4.525</v>
      </c>
      <c r="I32" s="4"/>
      <c r="J32" s="4">
        <v>0.5</v>
      </c>
      <c r="K32" s="4"/>
      <c r="L32" s="4">
        <v>0.5</v>
      </c>
      <c r="M32" s="4">
        <v>0.5</v>
      </c>
      <c r="N32" s="14"/>
      <c r="O32" s="14">
        <f t="shared" si="0"/>
        <v>61.325</v>
      </c>
      <c r="P32" s="11">
        <v>24</v>
      </c>
      <c r="Q32" s="29"/>
    </row>
    <row r="33" spans="1:17">
      <c r="A33" s="11">
        <v>25</v>
      </c>
      <c r="B33" s="12">
        <v>16116647</v>
      </c>
      <c r="C33" s="11" t="s">
        <v>2634</v>
      </c>
      <c r="D33" s="11">
        <v>1</v>
      </c>
      <c r="E33" s="11">
        <v>8</v>
      </c>
      <c r="F33" s="11">
        <v>2</v>
      </c>
      <c r="G33" s="11">
        <v>44.2</v>
      </c>
      <c r="H33" s="11">
        <v>4.53</v>
      </c>
      <c r="I33" s="11"/>
      <c r="J33" s="11"/>
      <c r="K33" s="11"/>
      <c r="L33" s="11"/>
      <c r="M33" s="11">
        <v>1.5</v>
      </c>
      <c r="N33" s="11"/>
      <c r="O33" s="27">
        <f t="shared" si="0"/>
        <v>61.23</v>
      </c>
      <c r="P33" s="11">
        <v>25</v>
      </c>
      <c r="Q33" s="29"/>
    </row>
    <row r="34" spans="1:17">
      <c r="A34" s="11">
        <v>26</v>
      </c>
      <c r="B34" s="11">
        <v>16154619</v>
      </c>
      <c r="C34" s="11" t="s">
        <v>2635</v>
      </c>
      <c r="D34" s="4">
        <v>1</v>
      </c>
      <c r="E34" s="4">
        <v>8</v>
      </c>
      <c r="F34" s="4">
        <v>2</v>
      </c>
      <c r="G34" s="4">
        <v>42.9</v>
      </c>
      <c r="H34" s="4">
        <v>4.6</v>
      </c>
      <c r="I34" s="4">
        <v>0.5</v>
      </c>
      <c r="J34" s="4">
        <v>0.5</v>
      </c>
      <c r="K34" s="4"/>
      <c r="L34" s="4">
        <v>0.5</v>
      </c>
      <c r="M34" s="4">
        <v>1.1</v>
      </c>
      <c r="N34" s="4"/>
      <c r="O34" s="27">
        <f t="shared" si="0"/>
        <v>61.1</v>
      </c>
      <c r="P34" s="11">
        <v>26</v>
      </c>
      <c r="Q34" s="29"/>
    </row>
    <row r="35" spans="1:17">
      <c r="A35" s="11">
        <v>27</v>
      </c>
      <c r="B35" s="106" t="s">
        <v>2636</v>
      </c>
      <c r="C35" s="106" t="s">
        <v>2637</v>
      </c>
      <c r="D35" s="14">
        <v>1.5</v>
      </c>
      <c r="E35" s="14">
        <v>8</v>
      </c>
      <c r="F35" s="14">
        <v>2</v>
      </c>
      <c r="G35" s="14">
        <v>41.8</v>
      </c>
      <c r="H35" s="14">
        <v>4.4</v>
      </c>
      <c r="I35" s="4">
        <v>0.25</v>
      </c>
      <c r="J35" s="4">
        <v>1</v>
      </c>
      <c r="K35" s="4"/>
      <c r="L35" s="4"/>
      <c r="M35" s="4">
        <v>1.9</v>
      </c>
      <c r="N35" s="14"/>
      <c r="O35" s="14">
        <f t="shared" si="0"/>
        <v>60.85</v>
      </c>
      <c r="P35" s="11">
        <v>27</v>
      </c>
      <c r="Q35" s="29"/>
    </row>
    <row r="36" spans="1:17">
      <c r="A36" s="11">
        <v>28</v>
      </c>
      <c r="B36" s="12">
        <v>16154307</v>
      </c>
      <c r="C36" s="11" t="s">
        <v>2638</v>
      </c>
      <c r="D36" s="11">
        <v>1.5</v>
      </c>
      <c r="E36" s="11">
        <v>8</v>
      </c>
      <c r="F36" s="11">
        <v>2</v>
      </c>
      <c r="G36" s="11">
        <v>40.7</v>
      </c>
      <c r="H36" s="11">
        <v>4.63</v>
      </c>
      <c r="I36" s="11"/>
      <c r="J36" s="11">
        <v>0.5</v>
      </c>
      <c r="K36" s="11">
        <v>0.3</v>
      </c>
      <c r="L36" s="11"/>
      <c r="M36" s="11">
        <v>3.2</v>
      </c>
      <c r="N36" s="11"/>
      <c r="O36" s="27">
        <f t="shared" si="0"/>
        <v>60.83</v>
      </c>
      <c r="P36" s="11">
        <v>28</v>
      </c>
      <c r="Q36" s="29"/>
    </row>
    <row r="37" spans="1:17">
      <c r="A37" s="11">
        <v>29</v>
      </c>
      <c r="B37" s="12">
        <v>16151607</v>
      </c>
      <c r="C37" s="11" t="s">
        <v>2639</v>
      </c>
      <c r="D37" s="11">
        <v>1</v>
      </c>
      <c r="E37" s="11">
        <v>8</v>
      </c>
      <c r="F37" s="11">
        <v>2</v>
      </c>
      <c r="G37" s="11">
        <v>43.8</v>
      </c>
      <c r="H37" s="11">
        <v>4.2</v>
      </c>
      <c r="I37" s="11">
        <v>0</v>
      </c>
      <c r="J37" s="11">
        <v>0.5</v>
      </c>
      <c r="K37" s="11">
        <v>1.2</v>
      </c>
      <c r="L37" s="11">
        <v>0</v>
      </c>
      <c r="M37" s="11">
        <v>0</v>
      </c>
      <c r="N37" s="11">
        <v>0</v>
      </c>
      <c r="O37" s="27">
        <f t="shared" si="0"/>
        <v>60.7</v>
      </c>
      <c r="P37" s="11">
        <v>29</v>
      </c>
      <c r="Q37" s="29"/>
    </row>
    <row r="38" spans="1:17">
      <c r="A38" s="11">
        <v>30</v>
      </c>
      <c r="B38" s="19">
        <v>16154876</v>
      </c>
      <c r="C38" s="11" t="s">
        <v>2640</v>
      </c>
      <c r="D38" s="11">
        <v>1</v>
      </c>
      <c r="E38" s="11">
        <v>8</v>
      </c>
      <c r="F38" s="11">
        <v>2</v>
      </c>
      <c r="G38" s="11">
        <v>41.9</v>
      </c>
      <c r="H38" s="11">
        <v>4.525</v>
      </c>
      <c r="I38" s="11">
        <v>0</v>
      </c>
      <c r="J38" s="11">
        <v>0.5</v>
      </c>
      <c r="K38" s="11">
        <v>0</v>
      </c>
      <c r="L38" s="11">
        <v>0</v>
      </c>
      <c r="M38" s="11">
        <v>2.7</v>
      </c>
      <c r="N38" s="11">
        <v>0</v>
      </c>
      <c r="O38" s="27">
        <f t="shared" si="0"/>
        <v>60.625</v>
      </c>
      <c r="P38" s="11">
        <v>30</v>
      </c>
      <c r="Q38" s="29"/>
    </row>
    <row r="39" spans="1:17">
      <c r="A39" s="11">
        <v>31</v>
      </c>
      <c r="B39" s="108" t="s">
        <v>2641</v>
      </c>
      <c r="C39" s="109" t="s">
        <v>2642</v>
      </c>
      <c r="D39" s="11">
        <v>1</v>
      </c>
      <c r="E39" s="10">
        <v>8</v>
      </c>
      <c r="F39" s="10">
        <v>2</v>
      </c>
      <c r="G39" s="11">
        <v>43.7</v>
      </c>
      <c r="H39" s="11">
        <v>4.43</v>
      </c>
      <c r="I39" s="11"/>
      <c r="J39" s="11"/>
      <c r="K39" s="11"/>
      <c r="L39" s="11"/>
      <c r="M39" s="11">
        <v>1.4</v>
      </c>
      <c r="N39" s="11">
        <v>0</v>
      </c>
      <c r="O39" s="27">
        <f>D39+E39+F39+G39+H39+I39+J39+K39+L39+M39+N39</f>
        <v>60.53</v>
      </c>
      <c r="P39" s="11">
        <v>31</v>
      </c>
      <c r="Q39" s="29"/>
    </row>
    <row r="40" spans="1:17">
      <c r="A40" s="11">
        <v>32</v>
      </c>
      <c r="B40" s="12">
        <v>16153527</v>
      </c>
      <c r="C40" s="11" t="s">
        <v>2643</v>
      </c>
      <c r="D40" s="11">
        <v>1</v>
      </c>
      <c r="E40" s="11">
        <v>8</v>
      </c>
      <c r="F40" s="11">
        <v>2</v>
      </c>
      <c r="G40" s="11">
        <v>42.6</v>
      </c>
      <c r="H40" s="11">
        <v>3.85</v>
      </c>
      <c r="I40" s="11">
        <v>0</v>
      </c>
      <c r="J40" s="11">
        <v>1</v>
      </c>
      <c r="K40" s="11">
        <v>2.05</v>
      </c>
      <c r="L40" s="11">
        <v>0</v>
      </c>
      <c r="M40" s="11">
        <v>0</v>
      </c>
      <c r="N40" s="11">
        <v>0</v>
      </c>
      <c r="O40" s="27">
        <f>SUM(D40:N40)</f>
        <v>60.5</v>
      </c>
      <c r="P40" s="11">
        <v>32</v>
      </c>
      <c r="Q40" s="29"/>
    </row>
    <row r="41" spans="1:17">
      <c r="A41" s="11">
        <v>33</v>
      </c>
      <c r="B41" s="11">
        <v>16155075</v>
      </c>
      <c r="C41" s="11" t="s">
        <v>2644</v>
      </c>
      <c r="D41" s="11">
        <v>1</v>
      </c>
      <c r="E41" s="4">
        <v>8</v>
      </c>
      <c r="F41" s="4">
        <v>2</v>
      </c>
      <c r="G41" s="4">
        <v>44.4</v>
      </c>
      <c r="H41" s="4">
        <v>4.225</v>
      </c>
      <c r="I41" s="4">
        <v>0</v>
      </c>
      <c r="J41" s="4">
        <v>0</v>
      </c>
      <c r="K41" s="4">
        <v>0</v>
      </c>
      <c r="L41" s="4">
        <v>0</v>
      </c>
      <c r="M41" s="4">
        <v>0.7</v>
      </c>
      <c r="N41" s="4">
        <v>0</v>
      </c>
      <c r="O41" s="27">
        <f>SUM(D41:N41)</f>
        <v>60.325</v>
      </c>
      <c r="P41" s="11">
        <v>33</v>
      </c>
      <c r="Q41" s="29"/>
    </row>
    <row r="42" spans="1:17">
      <c r="A42" s="11">
        <v>34</v>
      </c>
      <c r="B42" s="106" t="s">
        <v>2645</v>
      </c>
      <c r="C42" s="106" t="s">
        <v>2646</v>
      </c>
      <c r="D42" s="14">
        <v>1.5</v>
      </c>
      <c r="E42" s="14">
        <v>8</v>
      </c>
      <c r="F42" s="14">
        <v>2</v>
      </c>
      <c r="G42" s="14">
        <v>44.1</v>
      </c>
      <c r="H42" s="14">
        <v>4.45</v>
      </c>
      <c r="I42" s="4"/>
      <c r="J42" s="4"/>
      <c r="K42" s="4"/>
      <c r="L42" s="4"/>
      <c r="M42" s="4">
        <v>0.2</v>
      </c>
      <c r="N42" s="14"/>
      <c r="O42" s="14">
        <f>SUM(D42:N42)</f>
        <v>60.25</v>
      </c>
      <c r="P42" s="11">
        <v>34</v>
      </c>
      <c r="Q42" s="29"/>
    </row>
    <row r="43" spans="1:17">
      <c r="A43" s="11">
        <v>35</v>
      </c>
      <c r="B43" s="106" t="s">
        <v>2647</v>
      </c>
      <c r="C43" s="106" t="s">
        <v>2648</v>
      </c>
      <c r="D43" s="14">
        <v>1</v>
      </c>
      <c r="E43" s="14">
        <v>8</v>
      </c>
      <c r="F43" s="14">
        <v>2</v>
      </c>
      <c r="G43" s="14">
        <v>40.2</v>
      </c>
      <c r="H43" s="14">
        <v>4.625</v>
      </c>
      <c r="I43" s="4"/>
      <c r="J43" s="4">
        <v>1</v>
      </c>
      <c r="K43" s="4"/>
      <c r="L43" s="4"/>
      <c r="M43" s="4">
        <v>3.4</v>
      </c>
      <c r="N43" s="14"/>
      <c r="O43" s="14">
        <f>SUM(D43:N43)</f>
        <v>60.225</v>
      </c>
      <c r="P43" s="11">
        <v>35</v>
      </c>
      <c r="Q43" s="29"/>
    </row>
    <row r="44" spans="1:17">
      <c r="A44" s="11">
        <v>36</v>
      </c>
      <c r="B44" s="108" t="s">
        <v>2649</v>
      </c>
      <c r="C44" s="109" t="s">
        <v>2650</v>
      </c>
      <c r="D44" s="11">
        <v>1</v>
      </c>
      <c r="E44" s="10">
        <v>8</v>
      </c>
      <c r="F44" s="11">
        <v>2</v>
      </c>
      <c r="G44" s="11">
        <v>44.4</v>
      </c>
      <c r="H44" s="11">
        <v>4.35</v>
      </c>
      <c r="I44" s="11">
        <v>0</v>
      </c>
      <c r="J44" s="11"/>
      <c r="K44" s="11"/>
      <c r="L44" s="11">
        <v>0.2</v>
      </c>
      <c r="M44" s="11">
        <v>1.2</v>
      </c>
      <c r="N44" s="11"/>
      <c r="O44" s="27">
        <f>[1]Sheet1!D598+E44+F44+G44+H44+I44+J44+K44+L44+M44-N44</f>
        <v>60.15</v>
      </c>
      <c r="P44" s="11">
        <v>36</v>
      </c>
      <c r="Q44" s="29"/>
    </row>
    <row r="45" spans="1:17">
      <c r="A45" s="11">
        <v>37</v>
      </c>
      <c r="B45" s="11">
        <v>16154367</v>
      </c>
      <c r="C45" s="11" t="s">
        <v>2651</v>
      </c>
      <c r="D45" s="11">
        <v>0.5</v>
      </c>
      <c r="E45" s="4">
        <v>8</v>
      </c>
      <c r="F45" s="4">
        <v>2</v>
      </c>
      <c r="G45" s="4">
        <v>44.6</v>
      </c>
      <c r="H45" s="4">
        <v>4.05</v>
      </c>
      <c r="I45" s="4">
        <v>0</v>
      </c>
      <c r="J45" s="4">
        <v>0</v>
      </c>
      <c r="K45" s="4">
        <v>0</v>
      </c>
      <c r="L45" s="4">
        <v>0.5</v>
      </c>
      <c r="M45" s="4">
        <v>0.5</v>
      </c>
      <c r="N45" s="4">
        <v>0</v>
      </c>
      <c r="O45" s="27">
        <f t="shared" ref="O45:O55" si="1">SUM(D45:N45)</f>
        <v>60.15</v>
      </c>
      <c r="P45" s="11">
        <v>37</v>
      </c>
      <c r="Q45" s="29"/>
    </row>
    <row r="46" spans="1:17">
      <c r="A46" s="11">
        <v>38</v>
      </c>
      <c r="B46" s="17">
        <v>16154347</v>
      </c>
      <c r="C46" s="107" t="s">
        <v>2652</v>
      </c>
      <c r="D46" s="4">
        <v>1</v>
      </c>
      <c r="E46" s="4">
        <v>8</v>
      </c>
      <c r="F46" s="4">
        <v>2</v>
      </c>
      <c r="G46" s="10">
        <v>43.5</v>
      </c>
      <c r="H46" s="4">
        <v>4.67</v>
      </c>
      <c r="I46" s="4">
        <v>0</v>
      </c>
      <c r="J46" s="4">
        <v>0</v>
      </c>
      <c r="K46" s="4">
        <v>0</v>
      </c>
      <c r="L46" s="4">
        <v>0</v>
      </c>
      <c r="M46" s="4">
        <v>0.9</v>
      </c>
      <c r="N46" s="4">
        <v>0</v>
      </c>
      <c r="O46" s="27">
        <f t="shared" si="1"/>
        <v>60.07</v>
      </c>
      <c r="P46" s="11">
        <v>38</v>
      </c>
      <c r="Q46" s="29"/>
    </row>
    <row r="47" spans="1:17">
      <c r="A47" s="11">
        <v>39</v>
      </c>
      <c r="B47" s="11">
        <v>16115816</v>
      </c>
      <c r="C47" s="11" t="s">
        <v>2653</v>
      </c>
      <c r="D47" s="11">
        <v>0.5</v>
      </c>
      <c r="E47" s="11">
        <v>8</v>
      </c>
      <c r="F47" s="11">
        <v>2</v>
      </c>
      <c r="G47" s="11">
        <v>42</v>
      </c>
      <c r="H47" s="11">
        <v>4.45</v>
      </c>
      <c r="I47" s="11">
        <v>0</v>
      </c>
      <c r="J47" s="11">
        <v>1</v>
      </c>
      <c r="K47" s="11">
        <v>0</v>
      </c>
      <c r="L47" s="11">
        <v>0.5</v>
      </c>
      <c r="M47" s="11">
        <v>1.5</v>
      </c>
      <c r="N47" s="11">
        <v>0</v>
      </c>
      <c r="O47" s="27">
        <f t="shared" si="1"/>
        <v>59.95</v>
      </c>
      <c r="P47" s="11">
        <v>39</v>
      </c>
      <c r="Q47" s="29"/>
    </row>
    <row r="48" spans="1:17">
      <c r="A48" s="11">
        <v>40</v>
      </c>
      <c r="B48" s="106" t="s">
        <v>2654</v>
      </c>
      <c r="C48" s="106" t="s">
        <v>2655</v>
      </c>
      <c r="D48" s="14">
        <v>1</v>
      </c>
      <c r="E48" s="14">
        <v>8</v>
      </c>
      <c r="F48" s="14">
        <v>2</v>
      </c>
      <c r="G48" s="14">
        <v>43.2</v>
      </c>
      <c r="H48" s="14">
        <v>4.325</v>
      </c>
      <c r="I48" s="4"/>
      <c r="J48" s="4"/>
      <c r="K48" s="4"/>
      <c r="L48" s="4"/>
      <c r="M48" s="4">
        <v>1.2</v>
      </c>
      <c r="N48" s="14"/>
      <c r="O48" s="14">
        <f t="shared" si="1"/>
        <v>59.725</v>
      </c>
      <c r="P48" s="11">
        <v>40</v>
      </c>
      <c r="Q48" s="29"/>
    </row>
    <row r="49" spans="1:17">
      <c r="A49" s="11">
        <v>41</v>
      </c>
      <c r="B49" s="11">
        <v>16111678</v>
      </c>
      <c r="C49" s="11" t="s">
        <v>2656</v>
      </c>
      <c r="D49" s="11">
        <v>1</v>
      </c>
      <c r="E49" s="11">
        <v>8</v>
      </c>
      <c r="F49" s="11">
        <v>2</v>
      </c>
      <c r="G49" s="11">
        <v>41.1</v>
      </c>
      <c r="H49" s="11">
        <v>4.2</v>
      </c>
      <c r="I49" s="11">
        <v>0</v>
      </c>
      <c r="J49" s="11">
        <v>1</v>
      </c>
      <c r="K49" s="11">
        <v>0</v>
      </c>
      <c r="L49" s="11">
        <v>0.2</v>
      </c>
      <c r="M49" s="11">
        <v>2.2</v>
      </c>
      <c r="N49" s="11">
        <v>0</v>
      </c>
      <c r="O49" s="27">
        <f t="shared" si="1"/>
        <v>59.7</v>
      </c>
      <c r="P49" s="11">
        <v>41</v>
      </c>
      <c r="Q49" s="29"/>
    </row>
    <row r="50" spans="1:17">
      <c r="A50" s="11">
        <v>42</v>
      </c>
      <c r="B50" s="106" t="s">
        <v>2657</v>
      </c>
      <c r="C50" s="106" t="s">
        <v>2658</v>
      </c>
      <c r="D50" s="14">
        <v>1</v>
      </c>
      <c r="E50" s="14">
        <v>8</v>
      </c>
      <c r="F50" s="14">
        <v>2</v>
      </c>
      <c r="G50" s="14">
        <v>42</v>
      </c>
      <c r="H50" s="14">
        <v>4.175</v>
      </c>
      <c r="I50" s="4"/>
      <c r="J50" s="4"/>
      <c r="K50" s="4"/>
      <c r="L50" s="4">
        <v>0.5</v>
      </c>
      <c r="M50" s="4">
        <v>2</v>
      </c>
      <c r="N50" s="14"/>
      <c r="O50" s="14">
        <f t="shared" si="1"/>
        <v>59.675</v>
      </c>
      <c r="P50" s="11">
        <v>42</v>
      </c>
      <c r="Q50" s="29"/>
    </row>
    <row r="51" spans="1:17">
      <c r="A51" s="11">
        <v>43</v>
      </c>
      <c r="B51" s="12">
        <v>16153534</v>
      </c>
      <c r="C51" s="11" t="s">
        <v>2659</v>
      </c>
      <c r="D51" s="11">
        <v>1</v>
      </c>
      <c r="E51" s="11">
        <v>8</v>
      </c>
      <c r="F51" s="11">
        <v>2</v>
      </c>
      <c r="G51" s="11">
        <v>43.1</v>
      </c>
      <c r="H51" s="11">
        <v>4.35</v>
      </c>
      <c r="I51" s="11">
        <v>0</v>
      </c>
      <c r="J51" s="11">
        <v>0</v>
      </c>
      <c r="K51" s="11">
        <v>1.2</v>
      </c>
      <c r="L51" s="11">
        <v>0</v>
      </c>
      <c r="M51" s="11">
        <v>0</v>
      </c>
      <c r="N51" s="11">
        <v>0</v>
      </c>
      <c r="O51" s="27">
        <f t="shared" si="1"/>
        <v>59.65</v>
      </c>
      <c r="P51" s="11">
        <v>43</v>
      </c>
      <c r="Q51" s="29"/>
    </row>
    <row r="52" spans="1:17">
      <c r="A52" s="11">
        <v>44</v>
      </c>
      <c r="B52" s="11">
        <v>16115822</v>
      </c>
      <c r="C52" s="11" t="s">
        <v>2660</v>
      </c>
      <c r="D52" s="11">
        <v>0.5</v>
      </c>
      <c r="E52" s="11">
        <v>8</v>
      </c>
      <c r="F52" s="11">
        <v>2</v>
      </c>
      <c r="G52" s="11">
        <v>42</v>
      </c>
      <c r="H52" s="11">
        <v>4.1</v>
      </c>
      <c r="I52" s="11"/>
      <c r="J52" s="11">
        <v>1</v>
      </c>
      <c r="K52" s="11">
        <v>0</v>
      </c>
      <c r="L52" s="11">
        <v>0.5</v>
      </c>
      <c r="M52" s="11">
        <v>1.5</v>
      </c>
      <c r="N52" s="11">
        <v>0</v>
      </c>
      <c r="O52" s="27">
        <f t="shared" si="1"/>
        <v>59.6</v>
      </c>
      <c r="P52" s="11">
        <v>44</v>
      </c>
      <c r="Q52" s="29"/>
    </row>
    <row r="53" spans="1:17">
      <c r="A53" s="11">
        <v>45</v>
      </c>
      <c r="B53" s="106" t="s">
        <v>2661</v>
      </c>
      <c r="C53" s="110" t="s">
        <v>2662</v>
      </c>
      <c r="D53" s="14">
        <v>1</v>
      </c>
      <c r="E53" s="14">
        <v>8</v>
      </c>
      <c r="F53" s="14">
        <v>2</v>
      </c>
      <c r="G53" s="14">
        <v>44.1</v>
      </c>
      <c r="H53" s="14">
        <v>4.5</v>
      </c>
      <c r="I53" s="4"/>
      <c r="J53" s="4"/>
      <c r="K53" s="4"/>
      <c r="L53" s="4"/>
      <c r="M53" s="4"/>
      <c r="N53" s="14"/>
      <c r="O53" s="14">
        <f t="shared" si="1"/>
        <v>59.6</v>
      </c>
      <c r="P53" s="11">
        <v>45</v>
      </c>
      <c r="Q53" s="29"/>
    </row>
    <row r="54" spans="1:17">
      <c r="A54" s="11">
        <v>46</v>
      </c>
      <c r="B54" s="106" t="s">
        <v>2663</v>
      </c>
      <c r="C54" s="106" t="s">
        <v>2664</v>
      </c>
      <c r="D54" s="14">
        <v>1.5</v>
      </c>
      <c r="E54" s="14">
        <v>8</v>
      </c>
      <c r="F54" s="14">
        <v>2</v>
      </c>
      <c r="G54" s="14">
        <v>42.5</v>
      </c>
      <c r="H54" s="14">
        <v>4.475</v>
      </c>
      <c r="I54" s="4"/>
      <c r="J54" s="4"/>
      <c r="K54" s="4"/>
      <c r="L54" s="4">
        <v>0.5</v>
      </c>
      <c r="M54" s="4">
        <v>0.5</v>
      </c>
      <c r="N54" s="14"/>
      <c r="O54" s="14">
        <f t="shared" si="1"/>
        <v>59.475</v>
      </c>
      <c r="P54" s="11">
        <v>46</v>
      </c>
      <c r="Q54" s="29"/>
    </row>
    <row r="55" spans="1:17">
      <c r="A55" s="11">
        <v>47</v>
      </c>
      <c r="B55" s="21">
        <v>16113043</v>
      </c>
      <c r="C55" s="22" t="s">
        <v>2665</v>
      </c>
      <c r="D55" s="11">
        <v>1</v>
      </c>
      <c r="E55" s="11">
        <v>8</v>
      </c>
      <c r="F55" s="11">
        <v>2</v>
      </c>
      <c r="G55" s="11">
        <v>42.2</v>
      </c>
      <c r="H55" s="11">
        <v>4.45</v>
      </c>
      <c r="I55" s="11">
        <v>0</v>
      </c>
      <c r="J55" s="11">
        <v>0</v>
      </c>
      <c r="K55" s="11">
        <v>0</v>
      </c>
      <c r="L55" s="11">
        <v>0</v>
      </c>
      <c r="M55" s="11">
        <v>1.7</v>
      </c>
      <c r="N55" s="11">
        <v>0</v>
      </c>
      <c r="O55" s="27">
        <f t="shared" si="1"/>
        <v>59.35</v>
      </c>
      <c r="P55" s="11">
        <v>47</v>
      </c>
      <c r="Q55" s="29"/>
    </row>
    <row r="56" spans="1:17">
      <c r="A56" s="11">
        <v>48</v>
      </c>
      <c r="B56" s="108" t="s">
        <v>2666</v>
      </c>
      <c r="C56" s="109" t="s">
        <v>2667</v>
      </c>
      <c r="D56" s="11">
        <v>0.5</v>
      </c>
      <c r="E56" s="10">
        <v>8</v>
      </c>
      <c r="F56" s="11">
        <v>2</v>
      </c>
      <c r="G56" s="11">
        <v>42.4</v>
      </c>
      <c r="H56" s="11">
        <v>4.25</v>
      </c>
      <c r="I56" s="11">
        <v>0</v>
      </c>
      <c r="J56" s="11">
        <v>1</v>
      </c>
      <c r="K56" s="11"/>
      <c r="L56" s="11"/>
      <c r="M56" s="11">
        <v>1.7</v>
      </c>
      <c r="N56" s="11"/>
      <c r="O56" s="27">
        <f>[1]Sheet1!D599+E56+F56+G56+H56+I56+J56+K56+L56+M56-N56</f>
        <v>59.35</v>
      </c>
      <c r="P56" s="11">
        <v>48</v>
      </c>
      <c r="Q56" s="29"/>
    </row>
    <row r="57" spans="1:17">
      <c r="A57" s="11">
        <v>49</v>
      </c>
      <c r="B57" s="106" t="s">
        <v>2668</v>
      </c>
      <c r="C57" s="106" t="s">
        <v>2669</v>
      </c>
      <c r="D57" s="14">
        <v>1.5</v>
      </c>
      <c r="E57" s="14">
        <v>8</v>
      </c>
      <c r="F57" s="14">
        <v>2</v>
      </c>
      <c r="G57" s="14">
        <v>40.7</v>
      </c>
      <c r="H57" s="14">
        <v>4.05</v>
      </c>
      <c r="I57" s="4"/>
      <c r="J57" s="4">
        <v>1</v>
      </c>
      <c r="K57" s="4"/>
      <c r="L57" s="4"/>
      <c r="M57" s="4">
        <v>2.1</v>
      </c>
      <c r="N57" s="14"/>
      <c r="O57" s="14">
        <f t="shared" ref="O57:O66" si="2">SUM(D57:N57)</f>
        <v>59.35</v>
      </c>
      <c r="P57" s="11">
        <v>49</v>
      </c>
      <c r="Q57" s="29"/>
    </row>
    <row r="58" spans="1:17">
      <c r="A58" s="11">
        <v>50</v>
      </c>
      <c r="B58" s="4">
        <v>16115431</v>
      </c>
      <c r="C58" s="4" t="s">
        <v>2670</v>
      </c>
      <c r="D58" s="4">
        <v>1</v>
      </c>
      <c r="E58" s="11">
        <v>8</v>
      </c>
      <c r="F58" s="4">
        <v>2</v>
      </c>
      <c r="G58" s="11">
        <v>36.1</v>
      </c>
      <c r="H58" s="4">
        <v>4.5</v>
      </c>
      <c r="I58" s="4">
        <v>1.1</v>
      </c>
      <c r="J58" s="4">
        <v>1</v>
      </c>
      <c r="K58" s="4">
        <v>4</v>
      </c>
      <c r="L58" s="4">
        <v>0</v>
      </c>
      <c r="M58" s="4">
        <v>1.5</v>
      </c>
      <c r="N58" s="4">
        <v>0</v>
      </c>
      <c r="O58" s="27">
        <f t="shared" si="2"/>
        <v>59.2</v>
      </c>
      <c r="P58" s="11">
        <v>50</v>
      </c>
      <c r="Q58" s="29"/>
    </row>
    <row r="59" spans="1:17">
      <c r="A59" s="11">
        <v>51</v>
      </c>
      <c r="B59" s="17">
        <v>16112584</v>
      </c>
      <c r="C59" s="107" t="s">
        <v>2671</v>
      </c>
      <c r="D59" s="4">
        <v>1</v>
      </c>
      <c r="E59" s="4">
        <v>8</v>
      </c>
      <c r="F59" s="4">
        <v>2</v>
      </c>
      <c r="G59" s="10">
        <v>43</v>
      </c>
      <c r="H59" s="4">
        <v>4.425</v>
      </c>
      <c r="I59" s="4">
        <v>0</v>
      </c>
      <c r="J59" s="4">
        <v>0</v>
      </c>
      <c r="K59" s="4">
        <v>0</v>
      </c>
      <c r="L59" s="4">
        <v>0</v>
      </c>
      <c r="M59" s="4">
        <v>0.7</v>
      </c>
      <c r="N59" s="4">
        <v>0</v>
      </c>
      <c r="O59" s="27">
        <f t="shared" si="2"/>
        <v>59.125</v>
      </c>
      <c r="P59" s="11">
        <v>51</v>
      </c>
      <c r="Q59" s="29"/>
    </row>
    <row r="60" spans="1:17">
      <c r="A60" s="11">
        <v>52</v>
      </c>
      <c r="B60" s="106" t="s">
        <v>2672</v>
      </c>
      <c r="C60" s="106" t="s">
        <v>2673</v>
      </c>
      <c r="D60" s="14">
        <v>1</v>
      </c>
      <c r="E60" s="14">
        <v>8</v>
      </c>
      <c r="F60" s="14">
        <v>2</v>
      </c>
      <c r="G60" s="14">
        <v>42.4</v>
      </c>
      <c r="H60" s="14">
        <v>4.325</v>
      </c>
      <c r="I60" s="4"/>
      <c r="J60" s="4">
        <v>0.5</v>
      </c>
      <c r="K60" s="4"/>
      <c r="L60" s="4"/>
      <c r="M60" s="4">
        <v>0.9</v>
      </c>
      <c r="N60" s="14"/>
      <c r="O60" s="14">
        <f t="shared" si="2"/>
        <v>59.125</v>
      </c>
      <c r="P60" s="11">
        <v>52</v>
      </c>
      <c r="Q60" s="29"/>
    </row>
    <row r="61" spans="1:17">
      <c r="A61" s="11">
        <v>53</v>
      </c>
      <c r="B61" s="106" t="s">
        <v>2674</v>
      </c>
      <c r="C61" s="106" t="s">
        <v>2675</v>
      </c>
      <c r="D61" s="14">
        <v>1</v>
      </c>
      <c r="E61" s="14">
        <v>8</v>
      </c>
      <c r="F61" s="14">
        <v>2</v>
      </c>
      <c r="G61" s="14">
        <v>41.4</v>
      </c>
      <c r="H61" s="14">
        <v>4.45</v>
      </c>
      <c r="I61" s="4"/>
      <c r="J61" s="4">
        <v>1</v>
      </c>
      <c r="K61" s="4"/>
      <c r="L61" s="4">
        <v>0.2</v>
      </c>
      <c r="M61" s="4">
        <v>1</v>
      </c>
      <c r="N61" s="14"/>
      <c r="O61" s="14">
        <f t="shared" si="2"/>
        <v>59.05</v>
      </c>
      <c r="P61" s="11">
        <v>53</v>
      </c>
      <c r="Q61" s="29"/>
    </row>
    <row r="62" spans="1:17">
      <c r="A62" s="11">
        <v>54</v>
      </c>
      <c r="B62" s="11">
        <v>16154617</v>
      </c>
      <c r="C62" s="4" t="s">
        <v>2676</v>
      </c>
      <c r="D62" s="4">
        <v>0.5</v>
      </c>
      <c r="E62" s="4">
        <v>8</v>
      </c>
      <c r="F62" s="4">
        <v>2</v>
      </c>
      <c r="G62" s="4">
        <v>41.4</v>
      </c>
      <c r="H62" s="4">
        <v>4.4</v>
      </c>
      <c r="I62" s="4"/>
      <c r="J62" s="4">
        <v>1</v>
      </c>
      <c r="K62" s="4"/>
      <c r="L62" s="4"/>
      <c r="M62" s="4">
        <v>1.7</v>
      </c>
      <c r="N62" s="4"/>
      <c r="O62" s="27">
        <f t="shared" si="2"/>
        <v>59</v>
      </c>
      <c r="P62" s="11">
        <v>54</v>
      </c>
      <c r="Q62" s="29"/>
    </row>
    <row r="63" spans="1:17">
      <c r="A63" s="11">
        <v>55</v>
      </c>
      <c r="B63" s="12">
        <v>16154743</v>
      </c>
      <c r="C63" s="11" t="s">
        <v>2677</v>
      </c>
      <c r="D63" s="11">
        <v>0.5</v>
      </c>
      <c r="E63" s="11">
        <v>8</v>
      </c>
      <c r="F63" s="11">
        <v>2</v>
      </c>
      <c r="G63" s="11">
        <v>41.3</v>
      </c>
      <c r="H63" s="11">
        <v>4.18</v>
      </c>
      <c r="I63" s="11"/>
      <c r="J63" s="11">
        <v>1</v>
      </c>
      <c r="K63" s="11"/>
      <c r="L63" s="11"/>
      <c r="M63" s="11">
        <v>2</v>
      </c>
      <c r="N63" s="11"/>
      <c r="O63" s="27">
        <f t="shared" si="2"/>
        <v>58.98</v>
      </c>
      <c r="P63" s="11">
        <v>55</v>
      </c>
      <c r="Q63" s="29"/>
    </row>
    <row r="64" spans="1:17">
      <c r="A64" s="11">
        <v>56</v>
      </c>
      <c r="B64" s="11">
        <v>16155550</v>
      </c>
      <c r="C64" s="11" t="s">
        <v>2678</v>
      </c>
      <c r="D64" s="11">
        <v>1</v>
      </c>
      <c r="E64" s="11">
        <v>8</v>
      </c>
      <c r="F64" s="11">
        <v>2</v>
      </c>
      <c r="G64" s="11">
        <v>41.7</v>
      </c>
      <c r="H64" s="11">
        <v>3.5</v>
      </c>
      <c r="I64" s="11"/>
      <c r="J64" s="11">
        <v>0.5</v>
      </c>
      <c r="K64" s="11"/>
      <c r="L64" s="11">
        <v>0.2</v>
      </c>
      <c r="M64" s="11">
        <v>2</v>
      </c>
      <c r="N64" s="11"/>
      <c r="O64" s="27">
        <f t="shared" si="2"/>
        <v>58.9</v>
      </c>
      <c r="P64" s="11">
        <v>56</v>
      </c>
      <c r="Q64" s="29"/>
    </row>
    <row r="65" spans="1:17">
      <c r="A65" s="11">
        <v>57</v>
      </c>
      <c r="B65" s="4">
        <v>16154326</v>
      </c>
      <c r="C65" s="4" t="s">
        <v>2679</v>
      </c>
      <c r="D65" s="4">
        <v>0.5</v>
      </c>
      <c r="E65" s="4">
        <v>8</v>
      </c>
      <c r="F65" s="4">
        <v>2</v>
      </c>
      <c r="G65" s="4">
        <v>41.2</v>
      </c>
      <c r="H65" s="4">
        <v>4.53</v>
      </c>
      <c r="I65" s="4"/>
      <c r="J65" s="4"/>
      <c r="K65" s="4">
        <v>2.5</v>
      </c>
      <c r="L65" s="4"/>
      <c r="M65" s="4"/>
      <c r="N65" s="4"/>
      <c r="O65" s="27">
        <f t="shared" si="2"/>
        <v>58.73</v>
      </c>
      <c r="P65" s="11">
        <v>57</v>
      </c>
      <c r="Q65" s="29"/>
    </row>
    <row r="66" spans="1:17">
      <c r="A66" s="11">
        <v>58</v>
      </c>
      <c r="B66" s="106" t="s">
        <v>2680</v>
      </c>
      <c r="C66" s="106" t="s">
        <v>2681</v>
      </c>
      <c r="D66" s="14">
        <v>1</v>
      </c>
      <c r="E66" s="14">
        <v>8</v>
      </c>
      <c r="F66" s="14">
        <v>2</v>
      </c>
      <c r="G66" s="14">
        <v>42.5</v>
      </c>
      <c r="H66" s="14">
        <v>4.525</v>
      </c>
      <c r="I66" s="4"/>
      <c r="J66" s="4"/>
      <c r="K66" s="4"/>
      <c r="L66" s="4"/>
      <c r="M66" s="4">
        <v>0.7</v>
      </c>
      <c r="N66" s="14"/>
      <c r="O66" s="14">
        <f t="shared" si="2"/>
        <v>58.725</v>
      </c>
      <c r="P66" s="11">
        <v>58</v>
      </c>
      <c r="Q66" s="29"/>
    </row>
    <row r="67" spans="1:17">
      <c r="A67" s="11">
        <v>59</v>
      </c>
      <c r="B67" s="30">
        <v>16111703</v>
      </c>
      <c r="C67" s="10" t="s">
        <v>2682</v>
      </c>
      <c r="D67" s="11">
        <v>0.5</v>
      </c>
      <c r="E67" s="11">
        <v>8</v>
      </c>
      <c r="F67" s="11">
        <v>2</v>
      </c>
      <c r="G67" s="11">
        <v>42</v>
      </c>
      <c r="H67" s="11">
        <v>4.15</v>
      </c>
      <c r="I67" s="11">
        <v>0</v>
      </c>
      <c r="J67" s="11">
        <v>1</v>
      </c>
      <c r="K67" s="11">
        <v>0</v>
      </c>
      <c r="L67" s="11">
        <v>0</v>
      </c>
      <c r="M67" s="11">
        <v>1</v>
      </c>
      <c r="N67" s="11"/>
      <c r="O67" s="27">
        <v>58.65</v>
      </c>
      <c r="P67" s="11">
        <v>59</v>
      </c>
      <c r="Q67" s="29"/>
    </row>
    <row r="68" spans="1:17">
      <c r="A68" s="11">
        <v>60</v>
      </c>
      <c r="B68" s="11">
        <v>16157136</v>
      </c>
      <c r="C68" s="11" t="s">
        <v>2683</v>
      </c>
      <c r="D68" s="11">
        <v>0.5</v>
      </c>
      <c r="E68" s="11">
        <v>8</v>
      </c>
      <c r="F68" s="11">
        <v>2</v>
      </c>
      <c r="G68" s="11">
        <v>43.8</v>
      </c>
      <c r="H68" s="11">
        <v>3.8</v>
      </c>
      <c r="I68" s="11"/>
      <c r="J68" s="11">
        <v>0.5</v>
      </c>
      <c r="K68" s="11"/>
      <c r="L68" s="11"/>
      <c r="M68" s="11"/>
      <c r="N68" s="11"/>
      <c r="O68" s="27">
        <f t="shared" ref="O68:O82" si="3">SUM(D68:N68)</f>
        <v>58.6</v>
      </c>
      <c r="P68" s="11">
        <v>60</v>
      </c>
      <c r="Q68" s="29"/>
    </row>
    <row r="69" spans="1:17">
      <c r="A69" s="11">
        <v>61</v>
      </c>
      <c r="B69" s="106" t="s">
        <v>2684</v>
      </c>
      <c r="C69" s="106" t="s">
        <v>2685</v>
      </c>
      <c r="D69" s="14">
        <v>1</v>
      </c>
      <c r="E69" s="14">
        <v>8</v>
      </c>
      <c r="F69" s="14">
        <v>2</v>
      </c>
      <c r="G69" s="14">
        <v>40.7</v>
      </c>
      <c r="H69" s="14">
        <v>4.65</v>
      </c>
      <c r="I69" s="4"/>
      <c r="J69" s="4">
        <v>1</v>
      </c>
      <c r="K69" s="4"/>
      <c r="L69" s="4">
        <v>0.5</v>
      </c>
      <c r="M69" s="4">
        <v>0.7</v>
      </c>
      <c r="N69" s="14"/>
      <c r="O69" s="14">
        <f t="shared" si="3"/>
        <v>58.55</v>
      </c>
      <c r="P69" s="11">
        <v>61</v>
      </c>
      <c r="Q69" s="29"/>
    </row>
    <row r="70" spans="1:17">
      <c r="A70" s="11">
        <v>62</v>
      </c>
      <c r="B70" s="17">
        <v>16112790</v>
      </c>
      <c r="C70" s="107" t="s">
        <v>2686</v>
      </c>
      <c r="D70" s="4">
        <v>1</v>
      </c>
      <c r="E70" s="4">
        <v>8</v>
      </c>
      <c r="F70" s="4">
        <v>2</v>
      </c>
      <c r="G70" s="10">
        <v>41.3</v>
      </c>
      <c r="H70" s="4">
        <v>4.475</v>
      </c>
      <c r="I70" s="4">
        <v>0</v>
      </c>
      <c r="J70" s="4">
        <v>1</v>
      </c>
      <c r="K70" s="4">
        <v>0</v>
      </c>
      <c r="L70" s="4">
        <v>0</v>
      </c>
      <c r="M70" s="4">
        <v>0.7</v>
      </c>
      <c r="N70" s="4">
        <v>0</v>
      </c>
      <c r="O70" s="27">
        <f t="shared" si="3"/>
        <v>58.475</v>
      </c>
      <c r="P70" s="11">
        <v>62</v>
      </c>
      <c r="Q70" s="29"/>
    </row>
    <row r="71" spans="1:17">
      <c r="A71" s="11">
        <v>63</v>
      </c>
      <c r="B71" s="17">
        <v>16112787</v>
      </c>
      <c r="C71" s="107" t="s">
        <v>2687</v>
      </c>
      <c r="D71" s="4">
        <v>1</v>
      </c>
      <c r="E71" s="4">
        <v>8</v>
      </c>
      <c r="F71" s="4">
        <v>2</v>
      </c>
      <c r="G71" s="10">
        <v>42.7</v>
      </c>
      <c r="H71" s="4">
        <v>4.275</v>
      </c>
      <c r="I71" s="4">
        <v>0</v>
      </c>
      <c r="J71" s="4">
        <v>0</v>
      </c>
      <c r="K71" s="4">
        <v>0</v>
      </c>
      <c r="L71" s="4">
        <v>0</v>
      </c>
      <c r="M71" s="4">
        <v>0.5</v>
      </c>
      <c r="N71" s="4">
        <v>0</v>
      </c>
      <c r="O71" s="27">
        <f t="shared" si="3"/>
        <v>58.475</v>
      </c>
      <c r="P71" s="11">
        <v>63</v>
      </c>
      <c r="Q71" s="29"/>
    </row>
    <row r="72" spans="1:17">
      <c r="A72" s="11">
        <v>64</v>
      </c>
      <c r="B72" s="108" t="s">
        <v>2688</v>
      </c>
      <c r="C72" s="109" t="s">
        <v>2689</v>
      </c>
      <c r="D72" s="11">
        <v>0.5</v>
      </c>
      <c r="E72" s="11">
        <v>8</v>
      </c>
      <c r="F72" s="11">
        <v>2</v>
      </c>
      <c r="G72" s="11">
        <v>39.6</v>
      </c>
      <c r="H72" s="11">
        <v>4.5</v>
      </c>
      <c r="I72" s="11">
        <v>0</v>
      </c>
      <c r="J72" s="11">
        <v>0.5</v>
      </c>
      <c r="K72" s="11">
        <v>3.25</v>
      </c>
      <c r="L72" s="11">
        <v>0</v>
      </c>
      <c r="M72" s="11">
        <v>0</v>
      </c>
      <c r="N72" s="11"/>
      <c r="O72" s="27">
        <f t="shared" si="3"/>
        <v>58.35</v>
      </c>
      <c r="P72" s="11">
        <v>64</v>
      </c>
      <c r="Q72" s="29"/>
    </row>
    <row r="73" spans="1:17">
      <c r="A73" s="11">
        <v>65</v>
      </c>
      <c r="B73" s="11">
        <v>16153149</v>
      </c>
      <c r="C73" s="11" t="s">
        <v>2690</v>
      </c>
      <c r="D73" s="11">
        <v>0.5</v>
      </c>
      <c r="E73" s="4">
        <v>8</v>
      </c>
      <c r="F73" s="4">
        <v>2</v>
      </c>
      <c r="G73" s="4">
        <v>43.2</v>
      </c>
      <c r="H73" s="4">
        <v>4</v>
      </c>
      <c r="I73" s="4">
        <v>0</v>
      </c>
      <c r="J73" s="4">
        <v>0</v>
      </c>
      <c r="K73" s="4">
        <v>0</v>
      </c>
      <c r="L73" s="4">
        <v>0</v>
      </c>
      <c r="M73" s="4">
        <v>0.5</v>
      </c>
      <c r="N73" s="4">
        <v>0</v>
      </c>
      <c r="O73" s="27">
        <f t="shared" si="3"/>
        <v>58.2</v>
      </c>
      <c r="P73" s="11">
        <v>65</v>
      </c>
      <c r="Q73" s="29"/>
    </row>
    <row r="74" spans="1:17">
      <c r="A74" s="11">
        <v>66</v>
      </c>
      <c r="B74" s="12">
        <v>16155518</v>
      </c>
      <c r="C74" s="11" t="s">
        <v>2691</v>
      </c>
      <c r="D74" s="11">
        <v>0.5</v>
      </c>
      <c r="E74" s="11">
        <v>8</v>
      </c>
      <c r="F74" s="11">
        <v>2</v>
      </c>
      <c r="G74" s="11">
        <v>41.6</v>
      </c>
      <c r="H74" s="11">
        <v>4.55</v>
      </c>
      <c r="I74" s="11"/>
      <c r="J74" s="11">
        <v>0.5</v>
      </c>
      <c r="K74" s="11"/>
      <c r="L74" s="11"/>
      <c r="M74" s="11">
        <v>1</v>
      </c>
      <c r="N74" s="11"/>
      <c r="O74" s="27">
        <f t="shared" si="3"/>
        <v>58.15</v>
      </c>
      <c r="P74" s="11">
        <v>66</v>
      </c>
      <c r="Q74" s="29"/>
    </row>
    <row r="75" spans="1:17">
      <c r="A75" s="11">
        <v>67</v>
      </c>
      <c r="B75" s="106" t="s">
        <v>2692</v>
      </c>
      <c r="C75" s="106" t="s">
        <v>2693</v>
      </c>
      <c r="D75" s="14">
        <v>0.5</v>
      </c>
      <c r="E75" s="14">
        <v>8</v>
      </c>
      <c r="F75" s="14">
        <v>2</v>
      </c>
      <c r="G75" s="14">
        <v>39.4</v>
      </c>
      <c r="H75" s="14">
        <v>4.55</v>
      </c>
      <c r="I75" s="4"/>
      <c r="J75" s="4">
        <v>0.5</v>
      </c>
      <c r="K75" s="4"/>
      <c r="L75" s="4">
        <v>0.5</v>
      </c>
      <c r="M75" s="4">
        <v>2.7</v>
      </c>
      <c r="N75" s="14"/>
      <c r="O75" s="14">
        <f t="shared" si="3"/>
        <v>58.15</v>
      </c>
      <c r="P75" s="11">
        <v>67</v>
      </c>
      <c r="Q75" s="29"/>
    </row>
    <row r="76" spans="1:17">
      <c r="A76" s="11">
        <v>68</v>
      </c>
      <c r="B76" s="12">
        <v>16153295</v>
      </c>
      <c r="C76" s="11" t="s">
        <v>2694</v>
      </c>
      <c r="D76" s="11">
        <v>1</v>
      </c>
      <c r="E76" s="11">
        <v>8</v>
      </c>
      <c r="F76" s="11">
        <v>2</v>
      </c>
      <c r="G76" s="11">
        <v>39.9</v>
      </c>
      <c r="H76" s="11">
        <v>4.85</v>
      </c>
      <c r="I76" s="11">
        <v>0.5</v>
      </c>
      <c r="J76" s="11">
        <v>0.5</v>
      </c>
      <c r="K76" s="11"/>
      <c r="L76" s="11">
        <v>0.2</v>
      </c>
      <c r="M76" s="11">
        <v>1</v>
      </c>
      <c r="N76" s="11"/>
      <c r="O76" s="27">
        <f t="shared" si="3"/>
        <v>57.95</v>
      </c>
      <c r="P76" s="11">
        <v>68</v>
      </c>
      <c r="Q76" s="29"/>
    </row>
    <row r="77" spans="1:17">
      <c r="A77" s="11">
        <v>69</v>
      </c>
      <c r="B77" s="106" t="s">
        <v>2695</v>
      </c>
      <c r="C77" s="111" t="s">
        <v>2696</v>
      </c>
      <c r="D77" s="14">
        <v>1</v>
      </c>
      <c r="E77" s="14">
        <v>8</v>
      </c>
      <c r="F77" s="14">
        <v>2</v>
      </c>
      <c r="G77" s="14">
        <v>39.7</v>
      </c>
      <c r="H77" s="14">
        <v>4.125</v>
      </c>
      <c r="I77" s="4">
        <v>0.2</v>
      </c>
      <c r="J77" s="4">
        <v>1</v>
      </c>
      <c r="K77" s="4"/>
      <c r="L77" s="4">
        <v>1</v>
      </c>
      <c r="M77" s="4">
        <v>0.9</v>
      </c>
      <c r="N77" s="14"/>
      <c r="O77" s="14">
        <f t="shared" si="3"/>
        <v>57.925</v>
      </c>
      <c r="P77" s="11">
        <v>69</v>
      </c>
      <c r="Q77" s="29"/>
    </row>
    <row r="78" spans="1:17">
      <c r="A78" s="11">
        <v>70</v>
      </c>
      <c r="B78" s="4" t="s">
        <v>2697</v>
      </c>
      <c r="C78" s="4" t="s">
        <v>2698</v>
      </c>
      <c r="D78" s="4">
        <v>0.5</v>
      </c>
      <c r="E78" s="4">
        <v>8</v>
      </c>
      <c r="F78" s="4">
        <v>2</v>
      </c>
      <c r="G78" s="4">
        <v>42.1</v>
      </c>
      <c r="H78" s="4">
        <v>4.225</v>
      </c>
      <c r="I78" s="4">
        <v>0</v>
      </c>
      <c r="J78" s="4">
        <v>0.5</v>
      </c>
      <c r="K78" s="4">
        <v>0</v>
      </c>
      <c r="L78" s="4">
        <v>0</v>
      </c>
      <c r="M78" s="4">
        <v>0.6</v>
      </c>
      <c r="N78" s="4">
        <v>0</v>
      </c>
      <c r="O78" s="27">
        <f t="shared" si="3"/>
        <v>57.925</v>
      </c>
      <c r="P78" s="11">
        <v>70</v>
      </c>
      <c r="Q78" s="29"/>
    </row>
    <row r="79" spans="1:17">
      <c r="A79" s="11">
        <v>71</v>
      </c>
      <c r="B79" s="108" t="s">
        <v>2699</v>
      </c>
      <c r="C79" s="11" t="s">
        <v>2700</v>
      </c>
      <c r="D79" s="11">
        <v>0.5</v>
      </c>
      <c r="E79" s="11">
        <v>8</v>
      </c>
      <c r="F79" s="11">
        <v>2</v>
      </c>
      <c r="G79" s="11">
        <v>41.5</v>
      </c>
      <c r="H79" s="11">
        <v>4.675</v>
      </c>
      <c r="I79" s="11">
        <v>0</v>
      </c>
      <c r="J79" s="11">
        <v>0</v>
      </c>
      <c r="K79" s="11">
        <v>0</v>
      </c>
      <c r="L79" s="11">
        <v>0.2</v>
      </c>
      <c r="M79" s="11">
        <v>1</v>
      </c>
      <c r="N79" s="11">
        <v>0</v>
      </c>
      <c r="O79" s="27">
        <f t="shared" si="3"/>
        <v>57.875</v>
      </c>
      <c r="P79" s="11">
        <v>71</v>
      </c>
      <c r="Q79" s="29"/>
    </row>
    <row r="80" spans="1:17">
      <c r="A80" s="11">
        <v>72</v>
      </c>
      <c r="B80" s="11">
        <v>16112042</v>
      </c>
      <c r="C80" s="4" t="s">
        <v>2701</v>
      </c>
      <c r="D80" s="4">
        <v>0.5</v>
      </c>
      <c r="E80" s="4">
        <v>8</v>
      </c>
      <c r="F80" s="4">
        <v>2</v>
      </c>
      <c r="G80" s="4">
        <v>41.6</v>
      </c>
      <c r="H80" s="4">
        <v>4.375</v>
      </c>
      <c r="I80" s="4"/>
      <c r="J80" s="4">
        <v>1</v>
      </c>
      <c r="K80" s="4"/>
      <c r="L80" s="4"/>
      <c r="M80" s="4">
        <v>0.4</v>
      </c>
      <c r="N80" s="4"/>
      <c r="O80" s="27">
        <f t="shared" si="3"/>
        <v>57.875</v>
      </c>
      <c r="P80" s="11">
        <v>72</v>
      </c>
      <c r="Q80" s="29"/>
    </row>
    <row r="81" spans="1:17">
      <c r="A81" s="11">
        <v>73</v>
      </c>
      <c r="B81" s="11">
        <v>16156668</v>
      </c>
      <c r="C81" s="11" t="s">
        <v>2702</v>
      </c>
      <c r="D81" s="11">
        <v>0.5</v>
      </c>
      <c r="E81" s="4">
        <v>8</v>
      </c>
      <c r="F81" s="4">
        <v>2</v>
      </c>
      <c r="G81" s="4">
        <v>42</v>
      </c>
      <c r="H81" s="4">
        <v>4.3</v>
      </c>
      <c r="I81" s="4">
        <v>0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  <c r="O81" s="27">
        <f t="shared" si="3"/>
        <v>57.8</v>
      </c>
      <c r="P81" s="11">
        <v>73</v>
      </c>
      <c r="Q81" s="29"/>
    </row>
    <row r="82" spans="1:17">
      <c r="A82" s="11">
        <v>74</v>
      </c>
      <c r="B82" s="106" t="s">
        <v>2703</v>
      </c>
      <c r="C82" s="106" t="s">
        <v>2704</v>
      </c>
      <c r="D82" s="14">
        <v>0.5</v>
      </c>
      <c r="E82" s="14">
        <v>8</v>
      </c>
      <c r="F82" s="14">
        <v>2</v>
      </c>
      <c r="G82" s="14">
        <v>39.9</v>
      </c>
      <c r="H82" s="14">
        <v>4.375</v>
      </c>
      <c r="I82" s="4"/>
      <c r="J82" s="37">
        <v>1</v>
      </c>
      <c r="K82" s="38"/>
      <c r="L82" s="4">
        <v>0.5</v>
      </c>
      <c r="M82" s="4">
        <v>1.5</v>
      </c>
      <c r="N82" s="14"/>
      <c r="O82" s="14">
        <f t="shared" si="3"/>
        <v>57.775</v>
      </c>
      <c r="P82" s="11">
        <v>74</v>
      </c>
      <c r="Q82" s="29"/>
    </row>
    <row r="83" spans="1:17">
      <c r="A83" s="11">
        <v>75</v>
      </c>
      <c r="B83" s="30">
        <v>16156609</v>
      </c>
      <c r="C83" s="10" t="s">
        <v>2705</v>
      </c>
      <c r="D83" s="11">
        <v>0.5</v>
      </c>
      <c r="E83" s="31">
        <v>8</v>
      </c>
      <c r="F83" s="11">
        <v>2</v>
      </c>
      <c r="G83" s="31">
        <v>39.9</v>
      </c>
      <c r="H83" s="31">
        <v>4.63</v>
      </c>
      <c r="I83" s="31"/>
      <c r="J83" s="31">
        <v>1</v>
      </c>
      <c r="K83" s="31"/>
      <c r="L83" s="31"/>
      <c r="M83" s="31">
        <v>1.7</v>
      </c>
      <c r="N83" s="31"/>
      <c r="O83" s="27">
        <f>D83+E83+F83+G83+H83+I83+J83+K83+L83+M83+N83</f>
        <v>57.73</v>
      </c>
      <c r="P83" s="11">
        <v>75</v>
      </c>
      <c r="Q83" s="29"/>
    </row>
    <row r="84" spans="1:17">
      <c r="A84" s="11">
        <v>76</v>
      </c>
      <c r="B84" s="106" t="s">
        <v>2706</v>
      </c>
      <c r="C84" s="106" t="s">
        <v>2707</v>
      </c>
      <c r="D84" s="14">
        <v>1</v>
      </c>
      <c r="E84" s="14">
        <v>8</v>
      </c>
      <c r="F84" s="14">
        <v>2</v>
      </c>
      <c r="G84" s="14">
        <v>41.7</v>
      </c>
      <c r="H84" s="14">
        <v>4.325</v>
      </c>
      <c r="I84" s="4"/>
      <c r="J84" s="4"/>
      <c r="K84" s="4"/>
      <c r="L84" s="4">
        <v>0.5</v>
      </c>
      <c r="M84" s="4">
        <v>0.2</v>
      </c>
      <c r="N84" s="14"/>
      <c r="O84" s="14">
        <f t="shared" ref="O84:O92" si="4">SUM(D84:N84)</f>
        <v>57.725</v>
      </c>
      <c r="P84" s="11">
        <v>76</v>
      </c>
      <c r="Q84" s="29"/>
    </row>
    <row r="85" spans="1:17">
      <c r="A85" s="11">
        <v>77</v>
      </c>
      <c r="B85" s="4">
        <v>16112280</v>
      </c>
      <c r="C85" s="4" t="s">
        <v>2708</v>
      </c>
      <c r="D85" s="4">
        <v>0.5</v>
      </c>
      <c r="E85" s="4">
        <v>8</v>
      </c>
      <c r="F85" s="4">
        <v>2</v>
      </c>
      <c r="G85" s="4">
        <v>40.9</v>
      </c>
      <c r="H85" s="4">
        <v>4.325</v>
      </c>
      <c r="I85" s="4"/>
      <c r="J85" s="4"/>
      <c r="K85" s="4"/>
      <c r="L85" s="4"/>
      <c r="M85" s="4">
        <v>2</v>
      </c>
      <c r="N85" s="4"/>
      <c r="O85" s="27">
        <f t="shared" si="4"/>
        <v>57.725</v>
      </c>
      <c r="P85" s="11">
        <v>77</v>
      </c>
      <c r="Q85" s="29"/>
    </row>
    <row r="86" spans="1:17">
      <c r="A86" s="11">
        <v>78</v>
      </c>
      <c r="B86" s="11">
        <v>16156946</v>
      </c>
      <c r="C86" s="4" t="s">
        <v>2709</v>
      </c>
      <c r="D86" s="4">
        <v>0.5</v>
      </c>
      <c r="E86" s="4">
        <v>8</v>
      </c>
      <c r="F86" s="4">
        <v>2</v>
      </c>
      <c r="G86" s="4">
        <v>43</v>
      </c>
      <c r="H86" s="4">
        <v>3.5</v>
      </c>
      <c r="I86" s="4"/>
      <c r="J86" s="4"/>
      <c r="K86" s="4"/>
      <c r="L86" s="4"/>
      <c r="M86" s="4">
        <v>0.7</v>
      </c>
      <c r="N86" s="4"/>
      <c r="O86" s="27">
        <f t="shared" si="4"/>
        <v>57.7</v>
      </c>
      <c r="P86" s="11">
        <v>78</v>
      </c>
      <c r="Q86" s="29"/>
    </row>
    <row r="87" spans="1:17">
      <c r="A87" s="11">
        <v>79</v>
      </c>
      <c r="B87" s="108" t="s">
        <v>2710</v>
      </c>
      <c r="C87" s="11" t="s">
        <v>2711</v>
      </c>
      <c r="D87" s="4">
        <v>0.5</v>
      </c>
      <c r="E87" s="4">
        <v>8</v>
      </c>
      <c r="F87" s="4">
        <v>2</v>
      </c>
      <c r="G87" s="4">
        <v>41.4</v>
      </c>
      <c r="H87" s="4">
        <v>4.73</v>
      </c>
      <c r="I87" s="11">
        <v>0</v>
      </c>
      <c r="J87" s="11">
        <v>0</v>
      </c>
      <c r="K87" s="11">
        <v>0</v>
      </c>
      <c r="L87" s="11">
        <v>0.5</v>
      </c>
      <c r="M87" s="11">
        <v>0.5</v>
      </c>
      <c r="N87" s="11">
        <v>0</v>
      </c>
      <c r="O87" s="27">
        <f t="shared" si="4"/>
        <v>57.63</v>
      </c>
      <c r="P87" s="11">
        <v>79</v>
      </c>
      <c r="Q87" s="29"/>
    </row>
    <row r="88" spans="1:17">
      <c r="A88" s="11">
        <v>80</v>
      </c>
      <c r="B88" s="12">
        <v>16112499</v>
      </c>
      <c r="C88" s="11" t="s">
        <v>2712</v>
      </c>
      <c r="D88" s="11">
        <v>0.5</v>
      </c>
      <c r="E88" s="11">
        <v>8</v>
      </c>
      <c r="F88" s="11">
        <v>2</v>
      </c>
      <c r="G88" s="11">
        <v>41.4</v>
      </c>
      <c r="H88" s="11">
        <v>4.15</v>
      </c>
      <c r="I88" s="11"/>
      <c r="J88" s="11"/>
      <c r="K88" s="11"/>
      <c r="L88" s="11"/>
      <c r="M88" s="11">
        <v>1.5</v>
      </c>
      <c r="N88" s="11"/>
      <c r="O88" s="27">
        <f t="shared" si="4"/>
        <v>57.55</v>
      </c>
      <c r="P88" s="11">
        <v>80</v>
      </c>
      <c r="Q88" s="29"/>
    </row>
    <row r="89" spans="1:17">
      <c r="A89" s="11">
        <v>81</v>
      </c>
      <c r="B89" s="106" t="s">
        <v>2713</v>
      </c>
      <c r="C89" s="106" t="s">
        <v>2714</v>
      </c>
      <c r="D89" s="14">
        <v>1</v>
      </c>
      <c r="E89" s="14">
        <v>8</v>
      </c>
      <c r="F89" s="14">
        <v>2</v>
      </c>
      <c r="G89" s="14">
        <v>42</v>
      </c>
      <c r="H89" s="14">
        <v>4.55</v>
      </c>
      <c r="I89" s="4"/>
      <c r="J89" s="4"/>
      <c r="K89" s="4"/>
      <c r="L89" s="4"/>
      <c r="M89" s="4"/>
      <c r="N89" s="14"/>
      <c r="O89" s="14">
        <f t="shared" si="4"/>
        <v>57.55</v>
      </c>
      <c r="P89" s="11">
        <v>81</v>
      </c>
      <c r="Q89" s="29"/>
    </row>
    <row r="90" spans="1:17">
      <c r="A90" s="11">
        <v>82</v>
      </c>
      <c r="B90" s="11">
        <v>16112359</v>
      </c>
      <c r="C90" s="11" t="s">
        <v>2715</v>
      </c>
      <c r="D90" s="11">
        <v>0.5</v>
      </c>
      <c r="E90" s="11">
        <v>8</v>
      </c>
      <c r="F90" s="11">
        <v>2</v>
      </c>
      <c r="G90" s="11">
        <v>41.7</v>
      </c>
      <c r="H90" s="11">
        <v>4.275</v>
      </c>
      <c r="I90" s="11"/>
      <c r="J90" s="11">
        <v>0.5</v>
      </c>
      <c r="K90" s="11"/>
      <c r="L90" s="11">
        <v>0.5</v>
      </c>
      <c r="M90" s="11"/>
      <c r="N90" s="11"/>
      <c r="O90" s="27">
        <f t="shared" si="4"/>
        <v>57.475</v>
      </c>
      <c r="P90" s="11">
        <v>82</v>
      </c>
      <c r="Q90" s="29"/>
    </row>
    <row r="91" spans="1:17">
      <c r="A91" s="11">
        <v>83</v>
      </c>
      <c r="B91" s="106" t="s">
        <v>2716</v>
      </c>
      <c r="C91" s="106" t="s">
        <v>2717</v>
      </c>
      <c r="D91" s="14">
        <v>0.5</v>
      </c>
      <c r="E91" s="14">
        <v>8</v>
      </c>
      <c r="F91" s="14">
        <v>2</v>
      </c>
      <c r="G91" s="14">
        <v>41.3</v>
      </c>
      <c r="H91" s="14">
        <v>4.125</v>
      </c>
      <c r="I91" s="4"/>
      <c r="J91" s="4"/>
      <c r="K91" s="4"/>
      <c r="L91" s="4"/>
      <c r="M91" s="4">
        <v>1.5</v>
      </c>
      <c r="N91" s="14"/>
      <c r="O91" s="14">
        <f t="shared" si="4"/>
        <v>57.425</v>
      </c>
      <c r="P91" s="11">
        <v>83</v>
      </c>
      <c r="Q91" s="29"/>
    </row>
    <row r="92" spans="1:17">
      <c r="A92" s="11">
        <v>84</v>
      </c>
      <c r="B92" s="108" t="s">
        <v>2718</v>
      </c>
      <c r="C92" s="109" t="s">
        <v>2719</v>
      </c>
      <c r="D92" s="11">
        <v>0.5</v>
      </c>
      <c r="E92" s="11">
        <v>8</v>
      </c>
      <c r="F92" s="11">
        <v>2</v>
      </c>
      <c r="G92" s="11">
        <v>41.6</v>
      </c>
      <c r="H92" s="11">
        <v>4.3</v>
      </c>
      <c r="I92" s="11">
        <v>0</v>
      </c>
      <c r="J92" s="11">
        <v>1</v>
      </c>
      <c r="K92" s="11">
        <v>0</v>
      </c>
      <c r="L92" s="11">
        <v>0</v>
      </c>
      <c r="M92" s="11">
        <v>0</v>
      </c>
      <c r="N92" s="11">
        <v>0</v>
      </c>
      <c r="O92" s="27">
        <f t="shared" si="4"/>
        <v>57.4</v>
      </c>
      <c r="P92" s="11">
        <v>84</v>
      </c>
      <c r="Q92" s="29"/>
    </row>
    <row r="93" spans="1:17">
      <c r="A93" s="11">
        <v>85</v>
      </c>
      <c r="B93" s="32">
        <v>16151669</v>
      </c>
      <c r="C93" s="33" t="s">
        <v>2720</v>
      </c>
      <c r="D93" s="11">
        <v>0.5</v>
      </c>
      <c r="E93" s="11">
        <v>8</v>
      </c>
      <c r="F93" s="11">
        <v>2</v>
      </c>
      <c r="G93" s="34">
        <v>42.4</v>
      </c>
      <c r="H93" s="34">
        <v>3.975</v>
      </c>
      <c r="I93" s="11"/>
      <c r="J93" s="11"/>
      <c r="K93" s="11"/>
      <c r="L93" s="11"/>
      <c r="M93" s="11">
        <v>0.5</v>
      </c>
      <c r="N93" s="11"/>
      <c r="O93" s="27">
        <v>57.38</v>
      </c>
      <c r="P93" s="11">
        <v>85</v>
      </c>
      <c r="Q93" s="29"/>
    </row>
    <row r="94" spans="1:17">
      <c r="A94" s="11">
        <v>86</v>
      </c>
      <c r="B94" s="106" t="s">
        <v>2721</v>
      </c>
      <c r="C94" s="106" t="s">
        <v>2722</v>
      </c>
      <c r="D94" s="14">
        <v>1.5</v>
      </c>
      <c r="E94" s="14">
        <v>8</v>
      </c>
      <c r="F94" s="14">
        <v>2</v>
      </c>
      <c r="G94" s="14">
        <v>36.5</v>
      </c>
      <c r="H94" s="14">
        <v>4.725</v>
      </c>
      <c r="I94" s="4">
        <v>1.4</v>
      </c>
      <c r="J94" s="4">
        <v>1</v>
      </c>
      <c r="K94" s="4"/>
      <c r="L94" s="4"/>
      <c r="M94" s="4">
        <v>2.2</v>
      </c>
      <c r="N94" s="14"/>
      <c r="O94" s="14">
        <f>SUM(D94:N94)</f>
        <v>57.325</v>
      </c>
      <c r="P94" s="11">
        <v>86</v>
      </c>
      <c r="Q94" s="29"/>
    </row>
    <row r="95" spans="1:17">
      <c r="A95" s="11">
        <v>87</v>
      </c>
      <c r="B95" s="4">
        <v>16154194</v>
      </c>
      <c r="C95" s="4" t="s">
        <v>2723</v>
      </c>
      <c r="D95" s="4">
        <v>1</v>
      </c>
      <c r="E95" s="4">
        <v>8</v>
      </c>
      <c r="F95" s="4">
        <v>2</v>
      </c>
      <c r="G95" s="4">
        <v>41.6</v>
      </c>
      <c r="H95" s="4">
        <v>3.7</v>
      </c>
      <c r="I95" s="4"/>
      <c r="J95" s="4">
        <v>0.5</v>
      </c>
      <c r="K95" s="4"/>
      <c r="L95" s="4">
        <v>0.5</v>
      </c>
      <c r="M95" s="4"/>
      <c r="N95" s="4"/>
      <c r="O95" s="27">
        <f>SUM(D95:N95)</f>
        <v>57.3</v>
      </c>
      <c r="P95" s="11">
        <v>87</v>
      </c>
      <c r="Q95" s="29"/>
    </row>
    <row r="96" spans="1:17">
      <c r="A96" s="11">
        <v>88</v>
      </c>
      <c r="B96" s="4" t="s">
        <v>2724</v>
      </c>
      <c r="C96" s="4" t="s">
        <v>2725</v>
      </c>
      <c r="D96" s="4">
        <v>0.5</v>
      </c>
      <c r="E96" s="4">
        <v>8</v>
      </c>
      <c r="F96" s="4">
        <v>2</v>
      </c>
      <c r="G96" s="4">
        <v>42.3</v>
      </c>
      <c r="H96" s="4">
        <v>4</v>
      </c>
      <c r="I96" s="4">
        <v>0</v>
      </c>
      <c r="J96" s="4">
        <v>0</v>
      </c>
      <c r="K96" s="4">
        <v>0</v>
      </c>
      <c r="L96" s="4">
        <v>0.5</v>
      </c>
      <c r="M96" s="4">
        <v>0</v>
      </c>
      <c r="N96" s="4">
        <v>0</v>
      </c>
      <c r="O96" s="27">
        <f>SUM(D96:N96)</f>
        <v>57.3</v>
      </c>
      <c r="P96" s="11">
        <v>88</v>
      </c>
      <c r="Q96" s="29"/>
    </row>
    <row r="97" spans="1:17">
      <c r="A97" s="11">
        <v>89</v>
      </c>
      <c r="B97" s="106" t="s">
        <v>2726</v>
      </c>
      <c r="C97" s="106" t="s">
        <v>2727</v>
      </c>
      <c r="D97" s="14">
        <v>0.5</v>
      </c>
      <c r="E97" s="14">
        <v>8</v>
      </c>
      <c r="F97" s="14">
        <v>2</v>
      </c>
      <c r="G97" s="14">
        <v>40.1</v>
      </c>
      <c r="H97" s="14">
        <v>4.175</v>
      </c>
      <c r="I97" s="4"/>
      <c r="J97" s="4"/>
      <c r="K97" s="4"/>
      <c r="L97" s="4"/>
      <c r="M97" s="4">
        <v>2.5</v>
      </c>
      <c r="N97" s="14"/>
      <c r="O97" s="14">
        <f>SUM(D97:N97)</f>
        <v>57.275</v>
      </c>
      <c r="P97" s="11">
        <v>89</v>
      </c>
      <c r="Q97" s="29"/>
    </row>
    <row r="98" spans="1:17">
      <c r="A98" s="11">
        <v>90</v>
      </c>
      <c r="B98" s="108" t="s">
        <v>2728</v>
      </c>
      <c r="C98" s="109" t="s">
        <v>2729</v>
      </c>
      <c r="D98" s="11">
        <v>0.5</v>
      </c>
      <c r="E98" s="10">
        <v>8</v>
      </c>
      <c r="F98" s="11">
        <v>2</v>
      </c>
      <c r="G98" s="11">
        <v>38.9</v>
      </c>
      <c r="H98" s="11">
        <v>4.625</v>
      </c>
      <c r="I98" s="11">
        <v>0</v>
      </c>
      <c r="J98" s="11">
        <v>1</v>
      </c>
      <c r="K98" s="11">
        <v>0.5</v>
      </c>
      <c r="L98" s="11">
        <v>0.5</v>
      </c>
      <c r="M98" s="11">
        <v>1.7</v>
      </c>
      <c r="N98" s="11"/>
      <c r="O98" s="27">
        <f>[1]Sheet1!D600+E98+F98+G98+H98+I98+J98+K98+L98+M98-N98</f>
        <v>57.225</v>
      </c>
      <c r="P98" s="11">
        <v>90</v>
      </c>
      <c r="Q98" s="29"/>
    </row>
    <row r="99" spans="1:17">
      <c r="A99" s="11">
        <v>91</v>
      </c>
      <c r="B99" s="106" t="s">
        <v>2730</v>
      </c>
      <c r="C99" s="106" t="s">
        <v>2731</v>
      </c>
      <c r="D99" s="14">
        <v>1</v>
      </c>
      <c r="E99" s="14">
        <v>8</v>
      </c>
      <c r="F99" s="14">
        <v>2</v>
      </c>
      <c r="G99" s="14">
        <v>41.8</v>
      </c>
      <c r="H99" s="14">
        <v>4.375</v>
      </c>
      <c r="I99" s="4">
        <v>0.05</v>
      </c>
      <c r="J99" s="39"/>
      <c r="K99" s="4"/>
      <c r="L99" s="4"/>
      <c r="M99" s="4"/>
      <c r="N99" s="14"/>
      <c r="O99" s="14">
        <f t="shared" ref="O99:O104" si="5">SUM(D99:N99)</f>
        <v>57.225</v>
      </c>
      <c r="P99" s="11">
        <v>91</v>
      </c>
      <c r="Q99" s="29"/>
    </row>
    <row r="100" spans="1:17">
      <c r="A100" s="11">
        <v>92</v>
      </c>
      <c r="B100" s="11">
        <v>16112685</v>
      </c>
      <c r="C100" s="4" t="s">
        <v>2732</v>
      </c>
      <c r="D100" s="4">
        <v>1</v>
      </c>
      <c r="E100" s="4">
        <v>8</v>
      </c>
      <c r="F100" s="4">
        <v>2</v>
      </c>
      <c r="G100" s="4">
        <v>40.7</v>
      </c>
      <c r="H100" s="4">
        <v>4.05</v>
      </c>
      <c r="I100" s="4">
        <v>0.5</v>
      </c>
      <c r="J100" s="4">
        <v>0.5</v>
      </c>
      <c r="K100" s="4"/>
      <c r="L100" s="4"/>
      <c r="M100" s="4">
        <v>0.4</v>
      </c>
      <c r="N100" s="4"/>
      <c r="O100" s="27">
        <f t="shared" si="5"/>
        <v>57.15</v>
      </c>
      <c r="P100" s="11">
        <v>92</v>
      </c>
      <c r="Q100" s="29"/>
    </row>
    <row r="101" spans="1:17">
      <c r="A101" s="11">
        <v>93</v>
      </c>
      <c r="B101" s="11">
        <v>16111403</v>
      </c>
      <c r="C101" s="4" t="s">
        <v>2733</v>
      </c>
      <c r="D101" s="4">
        <v>0.5</v>
      </c>
      <c r="E101" s="4">
        <v>8</v>
      </c>
      <c r="F101" s="4">
        <v>2</v>
      </c>
      <c r="G101" s="4">
        <v>41</v>
      </c>
      <c r="H101" s="4">
        <v>4.4</v>
      </c>
      <c r="I101" s="4"/>
      <c r="J101" s="4"/>
      <c r="K101" s="4"/>
      <c r="L101" s="4">
        <v>0.5</v>
      </c>
      <c r="M101" s="4">
        <v>0.7</v>
      </c>
      <c r="N101" s="4"/>
      <c r="O101" s="27">
        <f t="shared" si="5"/>
        <v>57.1</v>
      </c>
      <c r="P101" s="11">
        <v>93</v>
      </c>
      <c r="Q101" s="29"/>
    </row>
    <row r="102" spans="1:17">
      <c r="A102" s="11">
        <v>724</v>
      </c>
      <c r="B102" s="106" t="s">
        <v>2734</v>
      </c>
      <c r="C102" s="106" t="s">
        <v>2735</v>
      </c>
      <c r="D102" s="13">
        <v>3</v>
      </c>
      <c r="E102" s="13">
        <v>8</v>
      </c>
      <c r="F102" s="13">
        <v>2</v>
      </c>
      <c r="G102" s="13">
        <v>36.98</v>
      </c>
      <c r="H102" s="13">
        <v>4.375</v>
      </c>
      <c r="I102" s="13">
        <v>0.2</v>
      </c>
      <c r="J102" s="13">
        <v>1</v>
      </c>
      <c r="K102" s="13"/>
      <c r="L102" s="13"/>
      <c r="M102" s="13">
        <v>1.5</v>
      </c>
      <c r="N102" s="13"/>
      <c r="O102" s="13">
        <f t="shared" si="5"/>
        <v>57.055</v>
      </c>
      <c r="P102" s="11">
        <v>94</v>
      </c>
      <c r="Q102" s="29"/>
    </row>
    <row r="103" spans="1:17">
      <c r="A103" s="11">
        <v>94</v>
      </c>
      <c r="B103" s="4">
        <v>16155466</v>
      </c>
      <c r="C103" s="4" t="s">
        <v>2736</v>
      </c>
      <c r="D103" s="4">
        <v>1</v>
      </c>
      <c r="E103" s="4">
        <v>8</v>
      </c>
      <c r="F103" s="4">
        <v>2</v>
      </c>
      <c r="G103" s="4">
        <v>39.7</v>
      </c>
      <c r="H103" s="4">
        <v>3.825</v>
      </c>
      <c r="I103" s="4"/>
      <c r="J103" s="4">
        <v>0.5</v>
      </c>
      <c r="K103" s="4">
        <v>1</v>
      </c>
      <c r="L103" s="4"/>
      <c r="M103" s="4">
        <v>1</v>
      </c>
      <c r="N103" s="4"/>
      <c r="O103" s="27">
        <f t="shared" si="5"/>
        <v>57.025</v>
      </c>
      <c r="P103" s="11">
        <v>95</v>
      </c>
      <c r="Q103" s="29"/>
    </row>
    <row r="104" spans="1:17">
      <c r="A104" s="11">
        <v>95</v>
      </c>
      <c r="B104" s="106" t="s">
        <v>2737</v>
      </c>
      <c r="C104" s="106" t="s">
        <v>2738</v>
      </c>
      <c r="D104" s="14">
        <v>1.5</v>
      </c>
      <c r="E104" s="14">
        <v>8</v>
      </c>
      <c r="F104" s="14">
        <v>2</v>
      </c>
      <c r="G104" s="14">
        <v>38.4</v>
      </c>
      <c r="H104" s="14">
        <v>4.425</v>
      </c>
      <c r="I104" s="4">
        <v>0.8</v>
      </c>
      <c r="J104" s="4">
        <v>1</v>
      </c>
      <c r="K104" s="4"/>
      <c r="L104" s="4"/>
      <c r="M104" s="4">
        <v>0.9</v>
      </c>
      <c r="N104" s="14"/>
      <c r="O104" s="14">
        <f t="shared" si="5"/>
        <v>57.025</v>
      </c>
      <c r="P104" s="11">
        <v>96</v>
      </c>
      <c r="Q104" s="29"/>
    </row>
    <row r="105" spans="1:17">
      <c r="A105" s="11">
        <v>96</v>
      </c>
      <c r="B105" s="30">
        <v>16116293</v>
      </c>
      <c r="C105" s="10" t="s">
        <v>2739</v>
      </c>
      <c r="D105" s="11">
        <v>0.5</v>
      </c>
      <c r="E105" s="31">
        <v>8</v>
      </c>
      <c r="F105" s="11">
        <v>2</v>
      </c>
      <c r="G105" s="31">
        <v>41.2</v>
      </c>
      <c r="H105" s="11">
        <v>4.28</v>
      </c>
      <c r="I105" s="11"/>
      <c r="J105" s="11">
        <v>1</v>
      </c>
      <c r="K105" s="11"/>
      <c r="L105" s="11"/>
      <c r="M105" s="11"/>
      <c r="N105" s="11"/>
      <c r="O105" s="27">
        <f>D105+E105+F105+G105+H105+I105+J105+K105+L105+M105+N105</f>
        <v>56.98</v>
      </c>
      <c r="P105" s="11">
        <v>97</v>
      </c>
      <c r="Q105" s="29"/>
    </row>
    <row r="106" spans="1:17">
      <c r="A106" s="11">
        <v>97</v>
      </c>
      <c r="B106" s="30">
        <v>16113111</v>
      </c>
      <c r="C106" s="10" t="s">
        <v>2740</v>
      </c>
      <c r="D106" s="11">
        <v>0.5</v>
      </c>
      <c r="E106" s="11">
        <v>8</v>
      </c>
      <c r="F106" s="11">
        <v>2</v>
      </c>
      <c r="G106" s="31">
        <v>41.1</v>
      </c>
      <c r="H106" s="11">
        <v>4.48</v>
      </c>
      <c r="I106" s="11"/>
      <c r="J106" s="11">
        <v>0.5</v>
      </c>
      <c r="K106" s="11"/>
      <c r="L106" s="11"/>
      <c r="M106" s="11">
        <v>0.4</v>
      </c>
      <c r="N106" s="11"/>
      <c r="O106" s="27">
        <f>D106+E106+F106+G106+H106+I106+J106+K106+L106+M106+N106</f>
        <v>56.98</v>
      </c>
      <c r="P106" s="11">
        <v>98</v>
      </c>
      <c r="Q106" s="29"/>
    </row>
    <row r="107" spans="1:17">
      <c r="A107" s="11">
        <v>98</v>
      </c>
      <c r="B107" s="12">
        <v>16112777</v>
      </c>
      <c r="C107" s="11" t="s">
        <v>2741</v>
      </c>
      <c r="D107" s="11">
        <v>0.5</v>
      </c>
      <c r="E107" s="11">
        <v>8</v>
      </c>
      <c r="F107" s="11">
        <v>2</v>
      </c>
      <c r="G107" s="11">
        <v>41</v>
      </c>
      <c r="H107" s="11">
        <v>4.13</v>
      </c>
      <c r="I107" s="11"/>
      <c r="J107" s="11">
        <v>0.5</v>
      </c>
      <c r="K107" s="11"/>
      <c r="L107" s="11"/>
      <c r="M107" s="11">
        <v>0.8</v>
      </c>
      <c r="N107" s="11"/>
      <c r="O107" s="27">
        <f t="shared" ref="O107:O115" si="6">SUM(D107:N107)</f>
        <v>56.93</v>
      </c>
      <c r="P107" s="11">
        <v>99</v>
      </c>
      <c r="Q107" s="29"/>
    </row>
    <row r="108" spans="1:17">
      <c r="A108" s="11">
        <v>99</v>
      </c>
      <c r="B108" s="4">
        <v>16156929</v>
      </c>
      <c r="C108" s="4" t="s">
        <v>2742</v>
      </c>
      <c r="D108" s="4">
        <v>0.5</v>
      </c>
      <c r="E108" s="11">
        <v>8</v>
      </c>
      <c r="F108" s="4">
        <v>2</v>
      </c>
      <c r="G108" s="4">
        <v>38.5</v>
      </c>
      <c r="H108" s="4">
        <v>4.4</v>
      </c>
      <c r="I108" s="4">
        <v>0</v>
      </c>
      <c r="J108" s="4">
        <v>1</v>
      </c>
      <c r="K108" s="4">
        <v>0</v>
      </c>
      <c r="L108" s="4">
        <v>0</v>
      </c>
      <c r="M108" s="4">
        <v>2.5</v>
      </c>
      <c r="N108" s="4">
        <v>0</v>
      </c>
      <c r="O108" s="27">
        <f t="shared" si="6"/>
        <v>56.9</v>
      </c>
      <c r="P108" s="11">
        <v>100</v>
      </c>
      <c r="Q108" s="29"/>
    </row>
    <row r="109" spans="1:17">
      <c r="A109" s="11">
        <v>100</v>
      </c>
      <c r="B109" s="106" t="s">
        <v>2743</v>
      </c>
      <c r="C109" s="106" t="s">
        <v>2744</v>
      </c>
      <c r="D109" s="14">
        <v>0.5</v>
      </c>
      <c r="E109" s="14">
        <v>8</v>
      </c>
      <c r="F109" s="14">
        <v>2</v>
      </c>
      <c r="G109" s="14">
        <v>41.1</v>
      </c>
      <c r="H109" s="14">
        <v>4.25</v>
      </c>
      <c r="I109" s="4"/>
      <c r="J109" s="4"/>
      <c r="K109" s="4"/>
      <c r="L109" s="4"/>
      <c r="M109" s="4">
        <v>1</v>
      </c>
      <c r="N109" s="14"/>
      <c r="O109" s="14">
        <f t="shared" si="6"/>
        <v>56.85</v>
      </c>
      <c r="P109" s="11">
        <v>101</v>
      </c>
      <c r="Q109" s="29"/>
    </row>
    <row r="110" spans="1:17">
      <c r="A110" s="11">
        <v>101</v>
      </c>
      <c r="B110" s="106" t="s">
        <v>2745</v>
      </c>
      <c r="C110" s="106" t="s">
        <v>2746</v>
      </c>
      <c r="D110" s="14">
        <v>1.5</v>
      </c>
      <c r="E110" s="14">
        <v>8</v>
      </c>
      <c r="F110" s="14">
        <v>2</v>
      </c>
      <c r="G110" s="14">
        <v>39.6</v>
      </c>
      <c r="H110" s="14">
        <v>4.225</v>
      </c>
      <c r="I110" s="4"/>
      <c r="J110" s="4">
        <v>0.5</v>
      </c>
      <c r="K110" s="4"/>
      <c r="L110" s="4">
        <v>0.5</v>
      </c>
      <c r="M110" s="4">
        <v>0.5</v>
      </c>
      <c r="N110" s="14"/>
      <c r="O110" s="14">
        <f t="shared" si="6"/>
        <v>56.825</v>
      </c>
      <c r="P110" s="11">
        <v>102</v>
      </c>
      <c r="Q110" s="29"/>
    </row>
    <row r="111" spans="1:17">
      <c r="A111" s="11">
        <v>102</v>
      </c>
      <c r="B111" s="106" t="s">
        <v>2747</v>
      </c>
      <c r="C111" s="106" t="s">
        <v>2748</v>
      </c>
      <c r="D111" s="14">
        <v>1</v>
      </c>
      <c r="E111" s="14">
        <v>8</v>
      </c>
      <c r="F111" s="14">
        <v>2</v>
      </c>
      <c r="G111" s="14">
        <v>39.7</v>
      </c>
      <c r="H111" s="14">
        <v>4.2</v>
      </c>
      <c r="I111" s="4"/>
      <c r="J111" s="4"/>
      <c r="K111" s="4"/>
      <c r="L111" s="4">
        <v>0.5</v>
      </c>
      <c r="M111" s="4">
        <v>1.4</v>
      </c>
      <c r="N111" s="14"/>
      <c r="O111" s="14">
        <f t="shared" si="6"/>
        <v>56.8</v>
      </c>
      <c r="P111" s="11">
        <v>103</v>
      </c>
      <c r="Q111" s="29"/>
    </row>
    <row r="112" spans="1:17">
      <c r="A112" s="11">
        <v>103</v>
      </c>
      <c r="B112" s="106" t="s">
        <v>2749</v>
      </c>
      <c r="C112" s="106" t="s">
        <v>2750</v>
      </c>
      <c r="D112" s="14">
        <v>1</v>
      </c>
      <c r="E112" s="14">
        <v>8</v>
      </c>
      <c r="F112" s="14">
        <v>2</v>
      </c>
      <c r="G112" s="14">
        <v>39.3</v>
      </c>
      <c r="H112" s="14">
        <v>4.3</v>
      </c>
      <c r="I112" s="4">
        <v>1.7</v>
      </c>
      <c r="J112" s="4"/>
      <c r="K112" s="4"/>
      <c r="L112" s="4"/>
      <c r="M112" s="4">
        <v>0.5</v>
      </c>
      <c r="N112" s="14"/>
      <c r="O112" s="14">
        <f t="shared" si="6"/>
        <v>56.8</v>
      </c>
      <c r="P112" s="11">
        <v>104</v>
      </c>
      <c r="Q112" s="29"/>
    </row>
    <row r="113" spans="1:17">
      <c r="A113" s="11">
        <v>104</v>
      </c>
      <c r="B113" s="106" t="s">
        <v>2751</v>
      </c>
      <c r="C113" s="106" t="s">
        <v>2752</v>
      </c>
      <c r="D113" s="14">
        <v>0.5</v>
      </c>
      <c r="E113" s="14">
        <v>8</v>
      </c>
      <c r="F113" s="14">
        <v>2</v>
      </c>
      <c r="G113" s="14">
        <v>40.3</v>
      </c>
      <c r="H113" s="14">
        <v>4.7</v>
      </c>
      <c r="I113" s="4">
        <v>0.05</v>
      </c>
      <c r="J113" s="4"/>
      <c r="K113" s="4"/>
      <c r="L113" s="4">
        <v>0.5</v>
      </c>
      <c r="M113" s="4">
        <v>0.7</v>
      </c>
      <c r="N113" s="14"/>
      <c r="O113" s="14">
        <f t="shared" si="6"/>
        <v>56.75</v>
      </c>
      <c r="P113" s="11">
        <v>105</v>
      </c>
      <c r="Q113" s="29"/>
    </row>
    <row r="114" spans="1:17">
      <c r="A114" s="11">
        <v>105</v>
      </c>
      <c r="B114" s="106" t="s">
        <v>2753</v>
      </c>
      <c r="C114" s="106" t="s">
        <v>2754</v>
      </c>
      <c r="D114" s="14">
        <v>0.5</v>
      </c>
      <c r="E114" s="14">
        <v>8</v>
      </c>
      <c r="F114" s="14">
        <v>2</v>
      </c>
      <c r="G114" s="14">
        <v>41.5</v>
      </c>
      <c r="H114" s="14">
        <v>4.225</v>
      </c>
      <c r="I114" s="4"/>
      <c r="J114" s="4"/>
      <c r="K114" s="4"/>
      <c r="L114" s="4">
        <v>0.5</v>
      </c>
      <c r="M114" s="4"/>
      <c r="N114" s="14"/>
      <c r="O114" s="14">
        <f t="shared" si="6"/>
        <v>56.725</v>
      </c>
      <c r="P114" s="11">
        <v>106</v>
      </c>
      <c r="Q114" s="29"/>
    </row>
    <row r="115" spans="1:17">
      <c r="A115" s="11">
        <v>106</v>
      </c>
      <c r="B115" s="106" t="s">
        <v>2755</v>
      </c>
      <c r="C115" s="106" t="s">
        <v>2756</v>
      </c>
      <c r="D115" s="14">
        <v>1</v>
      </c>
      <c r="E115" s="14">
        <v>8</v>
      </c>
      <c r="F115" s="14">
        <v>2</v>
      </c>
      <c r="G115" s="14">
        <v>41.1</v>
      </c>
      <c r="H115" s="14">
        <v>4.125</v>
      </c>
      <c r="I115" s="4"/>
      <c r="J115" s="4"/>
      <c r="K115" s="4"/>
      <c r="L115" s="4"/>
      <c r="M115" s="4">
        <v>0.5</v>
      </c>
      <c r="N115" s="14"/>
      <c r="O115" s="14">
        <f t="shared" si="6"/>
        <v>56.725</v>
      </c>
      <c r="P115" s="11">
        <v>107</v>
      </c>
      <c r="Q115" s="29"/>
    </row>
    <row r="116" spans="1:17">
      <c r="A116" s="11">
        <v>107</v>
      </c>
      <c r="B116" s="30">
        <v>16153843</v>
      </c>
      <c r="C116" s="10" t="s">
        <v>2757</v>
      </c>
      <c r="D116" s="11">
        <v>0.5</v>
      </c>
      <c r="E116" s="31">
        <v>8</v>
      </c>
      <c r="F116" s="11">
        <v>2</v>
      </c>
      <c r="G116" s="31">
        <v>39.4</v>
      </c>
      <c r="H116" s="31">
        <v>4.35</v>
      </c>
      <c r="I116" s="31"/>
      <c r="J116" s="31">
        <v>1</v>
      </c>
      <c r="K116" s="31"/>
      <c r="L116" s="31"/>
      <c r="M116" s="31">
        <v>1.4</v>
      </c>
      <c r="N116" s="31"/>
      <c r="O116" s="27">
        <f>D116+E116+F116+G116+H116+I116+J116+K116+L116+M116+N116</f>
        <v>56.65</v>
      </c>
      <c r="P116" s="11">
        <v>108</v>
      </c>
      <c r="Q116" s="29"/>
    </row>
    <row r="117" spans="1:17">
      <c r="A117" s="11">
        <v>108</v>
      </c>
      <c r="B117" s="106" t="s">
        <v>2758</v>
      </c>
      <c r="C117" s="106" t="s">
        <v>2759</v>
      </c>
      <c r="D117" s="14">
        <v>1</v>
      </c>
      <c r="E117" s="14">
        <v>8</v>
      </c>
      <c r="F117" s="14">
        <v>2</v>
      </c>
      <c r="G117" s="14">
        <v>39.4</v>
      </c>
      <c r="H117" s="14">
        <v>4.7</v>
      </c>
      <c r="I117" s="4"/>
      <c r="J117" s="4"/>
      <c r="K117" s="4"/>
      <c r="L117" s="4">
        <v>0.5</v>
      </c>
      <c r="M117" s="4">
        <v>1</v>
      </c>
      <c r="N117" s="14"/>
      <c r="O117" s="14">
        <f t="shared" ref="O117:O125" si="7">SUM(D117:N117)</f>
        <v>56.6</v>
      </c>
      <c r="P117" s="11">
        <v>109</v>
      </c>
      <c r="Q117" s="29"/>
    </row>
    <row r="118" ht="14.25" spans="1:17">
      <c r="A118" s="11">
        <v>109</v>
      </c>
      <c r="B118" s="35">
        <v>16154296</v>
      </c>
      <c r="C118" s="36" t="s">
        <v>2760</v>
      </c>
      <c r="D118" s="10">
        <v>1</v>
      </c>
      <c r="E118" s="10">
        <v>8</v>
      </c>
      <c r="F118" s="10">
        <v>2</v>
      </c>
      <c r="G118" s="27">
        <v>41.2</v>
      </c>
      <c r="H118" s="26">
        <v>4.38</v>
      </c>
      <c r="I118" s="10">
        <v>0</v>
      </c>
      <c r="J118" s="11">
        <v>0</v>
      </c>
      <c r="K118" s="10">
        <v>0</v>
      </c>
      <c r="L118" s="11">
        <v>0</v>
      </c>
      <c r="M118" s="11">
        <v>0</v>
      </c>
      <c r="N118" s="11">
        <v>0</v>
      </c>
      <c r="O118" s="26">
        <f t="shared" si="7"/>
        <v>56.58</v>
      </c>
      <c r="P118" s="11">
        <v>110</v>
      </c>
      <c r="Q118" s="29"/>
    </row>
    <row r="119" spans="1:17">
      <c r="A119" s="11">
        <v>110</v>
      </c>
      <c r="B119" s="12">
        <v>16153915</v>
      </c>
      <c r="C119" s="11" t="s">
        <v>2761</v>
      </c>
      <c r="D119" s="11">
        <v>0.5</v>
      </c>
      <c r="E119" s="11">
        <v>8</v>
      </c>
      <c r="F119" s="11">
        <v>2</v>
      </c>
      <c r="G119" s="11">
        <v>41.3</v>
      </c>
      <c r="H119" s="11">
        <v>4.25</v>
      </c>
      <c r="I119" s="11"/>
      <c r="J119" s="11"/>
      <c r="K119" s="11"/>
      <c r="L119" s="11"/>
      <c r="M119" s="11">
        <v>0.5</v>
      </c>
      <c r="N119" s="11"/>
      <c r="O119" s="27">
        <f t="shared" si="7"/>
        <v>56.55</v>
      </c>
      <c r="P119" s="11">
        <v>111</v>
      </c>
      <c r="Q119" s="29"/>
    </row>
    <row r="120" spans="1:17">
      <c r="A120" s="11">
        <v>111</v>
      </c>
      <c r="B120" s="106" t="s">
        <v>2762</v>
      </c>
      <c r="C120" s="106" t="s">
        <v>2763</v>
      </c>
      <c r="D120" s="14">
        <v>0.5</v>
      </c>
      <c r="E120" s="14">
        <v>8</v>
      </c>
      <c r="F120" s="14">
        <v>2</v>
      </c>
      <c r="G120" s="14">
        <v>41</v>
      </c>
      <c r="H120" s="14">
        <v>4.55</v>
      </c>
      <c r="I120" s="4"/>
      <c r="J120" s="4"/>
      <c r="K120" s="4"/>
      <c r="L120" s="4"/>
      <c r="M120" s="4">
        <v>0.5</v>
      </c>
      <c r="N120" s="14"/>
      <c r="O120" s="14">
        <f t="shared" si="7"/>
        <v>56.55</v>
      </c>
      <c r="P120" s="11">
        <v>112</v>
      </c>
      <c r="Q120" s="29"/>
    </row>
    <row r="121" ht="14.25" spans="1:17">
      <c r="A121" s="11">
        <v>112</v>
      </c>
      <c r="B121" s="35">
        <v>16115905</v>
      </c>
      <c r="C121" s="36" t="s">
        <v>2764</v>
      </c>
      <c r="D121" s="10">
        <v>1</v>
      </c>
      <c r="E121" s="10">
        <v>8</v>
      </c>
      <c r="F121" s="10">
        <v>2</v>
      </c>
      <c r="G121" s="27">
        <v>41.7</v>
      </c>
      <c r="H121" s="26">
        <v>3.83</v>
      </c>
      <c r="I121" s="10">
        <v>0</v>
      </c>
      <c r="J121" s="11">
        <v>0</v>
      </c>
      <c r="K121" s="10">
        <v>0</v>
      </c>
      <c r="L121" s="11">
        <v>0</v>
      </c>
      <c r="M121" s="11">
        <v>0</v>
      </c>
      <c r="N121" s="11">
        <v>0</v>
      </c>
      <c r="O121" s="26">
        <f t="shared" si="7"/>
        <v>56.53</v>
      </c>
      <c r="P121" s="11">
        <v>113</v>
      </c>
      <c r="Q121" s="29"/>
    </row>
    <row r="122" spans="1:17">
      <c r="A122" s="11">
        <v>113</v>
      </c>
      <c r="B122" s="106" t="s">
        <v>2765</v>
      </c>
      <c r="C122" s="106" t="s">
        <v>2766</v>
      </c>
      <c r="D122" s="14">
        <v>0.5</v>
      </c>
      <c r="E122" s="14">
        <v>8</v>
      </c>
      <c r="F122" s="14">
        <v>2</v>
      </c>
      <c r="G122" s="14">
        <v>38</v>
      </c>
      <c r="H122" s="14">
        <v>4.275</v>
      </c>
      <c r="I122" s="4"/>
      <c r="J122" s="4"/>
      <c r="K122" s="4"/>
      <c r="L122" s="4">
        <v>0.5</v>
      </c>
      <c r="M122" s="4">
        <v>3.2</v>
      </c>
      <c r="N122" s="14"/>
      <c r="O122" s="14">
        <f t="shared" si="7"/>
        <v>56.475</v>
      </c>
      <c r="P122" s="11">
        <v>114</v>
      </c>
      <c r="Q122" s="29"/>
    </row>
    <row r="123" spans="1:17">
      <c r="A123" s="11">
        <v>114</v>
      </c>
      <c r="B123" s="21">
        <v>16111326</v>
      </c>
      <c r="C123" s="11" t="s">
        <v>2767</v>
      </c>
      <c r="D123" s="11">
        <v>1</v>
      </c>
      <c r="E123" s="11">
        <v>8</v>
      </c>
      <c r="F123" s="11">
        <v>2</v>
      </c>
      <c r="G123" s="11">
        <v>38.9</v>
      </c>
      <c r="H123" s="11">
        <v>4.275</v>
      </c>
      <c r="I123" s="11">
        <v>0</v>
      </c>
      <c r="J123" s="11">
        <v>0</v>
      </c>
      <c r="K123" s="11">
        <v>0</v>
      </c>
      <c r="L123" s="11">
        <v>0</v>
      </c>
      <c r="M123" s="11">
        <v>2.2</v>
      </c>
      <c r="N123" s="11">
        <v>0</v>
      </c>
      <c r="O123" s="27">
        <f t="shared" si="7"/>
        <v>56.375</v>
      </c>
      <c r="P123" s="11">
        <v>115</v>
      </c>
      <c r="Q123" s="29"/>
    </row>
    <row r="124" spans="1:17">
      <c r="A124" s="11">
        <v>115</v>
      </c>
      <c r="B124" s="11">
        <v>16117334</v>
      </c>
      <c r="C124" s="11" t="s">
        <v>2768</v>
      </c>
      <c r="D124" s="11">
        <v>1</v>
      </c>
      <c r="E124" s="11">
        <v>8</v>
      </c>
      <c r="F124" s="11">
        <v>2</v>
      </c>
      <c r="G124" s="11">
        <v>41.9</v>
      </c>
      <c r="H124" s="11">
        <v>3.25</v>
      </c>
      <c r="I124" s="11"/>
      <c r="J124" s="11"/>
      <c r="K124" s="11">
        <v>0.2</v>
      </c>
      <c r="L124" s="11"/>
      <c r="M124" s="11"/>
      <c r="N124" s="11"/>
      <c r="O124" s="27">
        <f t="shared" si="7"/>
        <v>56.35</v>
      </c>
      <c r="P124" s="11">
        <v>116</v>
      </c>
      <c r="Q124" s="29"/>
    </row>
    <row r="125" spans="1:17">
      <c r="A125" s="11">
        <v>116</v>
      </c>
      <c r="B125" s="106" t="s">
        <v>2769</v>
      </c>
      <c r="C125" s="106" t="s">
        <v>2770</v>
      </c>
      <c r="D125" s="14">
        <v>0.5</v>
      </c>
      <c r="E125" s="14">
        <v>8</v>
      </c>
      <c r="F125" s="14">
        <v>2</v>
      </c>
      <c r="G125" s="14">
        <v>40.4</v>
      </c>
      <c r="H125" s="14">
        <v>4.45</v>
      </c>
      <c r="I125" s="4"/>
      <c r="J125" s="4"/>
      <c r="K125" s="4"/>
      <c r="L125" s="4"/>
      <c r="M125" s="4">
        <v>1</v>
      </c>
      <c r="N125" s="14"/>
      <c r="O125" s="14">
        <f t="shared" si="7"/>
        <v>56.35</v>
      </c>
      <c r="P125" s="11">
        <v>117</v>
      </c>
      <c r="Q125" s="29"/>
    </row>
    <row r="126" spans="1:17">
      <c r="A126" s="11">
        <v>117</v>
      </c>
      <c r="B126" s="108" t="s">
        <v>2771</v>
      </c>
      <c r="C126" s="109" t="s">
        <v>2772</v>
      </c>
      <c r="D126" s="11">
        <v>0.5</v>
      </c>
      <c r="E126" s="10">
        <v>8</v>
      </c>
      <c r="F126" s="11">
        <v>2</v>
      </c>
      <c r="G126" s="11">
        <v>40.9</v>
      </c>
      <c r="H126" s="11">
        <v>4.425</v>
      </c>
      <c r="I126" s="11">
        <v>0</v>
      </c>
      <c r="J126" s="11">
        <v>1</v>
      </c>
      <c r="K126" s="11"/>
      <c r="L126" s="11"/>
      <c r="M126" s="11"/>
      <c r="N126" s="11"/>
      <c r="O126" s="27">
        <f>[1]Sheet1!D601+E126+F126+G126+H126+I126+J126+K126+L126+M126-N126</f>
        <v>56.325</v>
      </c>
      <c r="P126" s="11">
        <v>118</v>
      </c>
      <c r="Q126" s="29"/>
    </row>
    <row r="127" spans="1:17">
      <c r="A127" s="11">
        <v>118</v>
      </c>
      <c r="B127" s="108" t="s">
        <v>2773</v>
      </c>
      <c r="C127" s="109" t="s">
        <v>2774</v>
      </c>
      <c r="D127" s="11">
        <v>0.5</v>
      </c>
      <c r="E127" s="11">
        <v>8</v>
      </c>
      <c r="F127" s="11">
        <v>2</v>
      </c>
      <c r="G127" s="11">
        <v>40.6</v>
      </c>
      <c r="H127" s="11">
        <v>4.2</v>
      </c>
      <c r="I127" s="11">
        <v>0</v>
      </c>
      <c r="J127" s="11">
        <v>1</v>
      </c>
      <c r="K127" s="11">
        <v>0</v>
      </c>
      <c r="L127" s="11">
        <v>0</v>
      </c>
      <c r="M127" s="11">
        <v>0</v>
      </c>
      <c r="N127" s="11">
        <v>0</v>
      </c>
      <c r="O127" s="27">
        <f t="shared" ref="O127:O133" si="8">SUM(D127:N127)</f>
        <v>56.3</v>
      </c>
      <c r="P127" s="11">
        <v>119</v>
      </c>
      <c r="Q127" s="29"/>
    </row>
    <row r="128" spans="1:17">
      <c r="A128" s="11">
        <v>119</v>
      </c>
      <c r="B128" s="12">
        <v>16112978</v>
      </c>
      <c r="C128" s="11" t="s">
        <v>2775</v>
      </c>
      <c r="D128" s="11">
        <v>1.5</v>
      </c>
      <c r="E128" s="11">
        <v>8</v>
      </c>
      <c r="F128" s="11">
        <v>2</v>
      </c>
      <c r="G128" s="11">
        <v>37</v>
      </c>
      <c r="H128" s="11">
        <v>4.55</v>
      </c>
      <c r="I128" s="11"/>
      <c r="J128" s="11">
        <v>1</v>
      </c>
      <c r="K128" s="11"/>
      <c r="L128" s="11"/>
      <c r="M128" s="11">
        <v>2.2</v>
      </c>
      <c r="N128" s="11"/>
      <c r="O128" s="27">
        <f t="shared" si="8"/>
        <v>56.25</v>
      </c>
      <c r="P128" s="11">
        <v>120</v>
      </c>
      <c r="Q128" s="29"/>
    </row>
    <row r="129" spans="1:17">
      <c r="A129" s="11">
        <v>120</v>
      </c>
      <c r="B129" s="4" t="s">
        <v>2776</v>
      </c>
      <c r="C129" s="4" t="s">
        <v>2777</v>
      </c>
      <c r="D129" s="4">
        <v>1</v>
      </c>
      <c r="E129" s="4">
        <v>8</v>
      </c>
      <c r="F129" s="4">
        <v>2</v>
      </c>
      <c r="G129" s="4">
        <v>39.9</v>
      </c>
      <c r="H129" s="4">
        <v>4.15</v>
      </c>
      <c r="I129" s="4">
        <v>0</v>
      </c>
      <c r="J129" s="4">
        <v>0.5</v>
      </c>
      <c r="K129" s="4">
        <v>0</v>
      </c>
      <c r="L129" s="4">
        <v>0.5</v>
      </c>
      <c r="M129" s="4">
        <v>0.2</v>
      </c>
      <c r="N129" s="4">
        <v>0</v>
      </c>
      <c r="O129" s="27">
        <f t="shared" si="8"/>
        <v>56.25</v>
      </c>
      <c r="P129" s="11">
        <v>121</v>
      </c>
      <c r="Q129" s="29"/>
    </row>
    <row r="130" spans="1:17">
      <c r="A130" s="11">
        <v>121</v>
      </c>
      <c r="B130" s="106" t="s">
        <v>2778</v>
      </c>
      <c r="C130" s="106" t="s">
        <v>2779</v>
      </c>
      <c r="D130" s="14">
        <v>1</v>
      </c>
      <c r="E130" s="14">
        <v>8</v>
      </c>
      <c r="F130" s="14">
        <v>2</v>
      </c>
      <c r="G130" s="14">
        <v>39.4</v>
      </c>
      <c r="H130" s="14">
        <v>4.35</v>
      </c>
      <c r="I130" s="4"/>
      <c r="J130" s="4"/>
      <c r="K130" s="4"/>
      <c r="L130" s="39"/>
      <c r="M130" s="4">
        <v>1.5</v>
      </c>
      <c r="N130" s="14"/>
      <c r="O130" s="14">
        <f t="shared" si="8"/>
        <v>56.25</v>
      </c>
      <c r="P130" s="11">
        <v>122</v>
      </c>
      <c r="Q130" s="29"/>
    </row>
    <row r="131" spans="1:17">
      <c r="A131" s="11">
        <v>122</v>
      </c>
      <c r="B131" s="106" t="s">
        <v>2780</v>
      </c>
      <c r="C131" s="106" t="s">
        <v>2781</v>
      </c>
      <c r="D131" s="14">
        <v>0.5</v>
      </c>
      <c r="E131" s="14">
        <v>8</v>
      </c>
      <c r="F131" s="14">
        <v>2</v>
      </c>
      <c r="G131" s="14">
        <v>41</v>
      </c>
      <c r="H131" s="14">
        <v>4.25</v>
      </c>
      <c r="I131" s="4"/>
      <c r="J131" s="4"/>
      <c r="K131" s="4"/>
      <c r="L131" s="4"/>
      <c r="M131" s="4">
        <v>0.5</v>
      </c>
      <c r="N131" s="14"/>
      <c r="O131" s="14">
        <f t="shared" si="8"/>
        <v>56.25</v>
      </c>
      <c r="P131" s="11">
        <v>123</v>
      </c>
      <c r="Q131" s="29"/>
    </row>
    <row r="132" spans="1:17">
      <c r="A132" s="11">
        <v>123</v>
      </c>
      <c r="B132" s="106" t="s">
        <v>2782</v>
      </c>
      <c r="C132" s="106" t="s">
        <v>2783</v>
      </c>
      <c r="D132" s="14">
        <v>0.5</v>
      </c>
      <c r="E132" s="14">
        <v>8</v>
      </c>
      <c r="F132" s="14">
        <v>2</v>
      </c>
      <c r="G132" s="14">
        <v>41.8</v>
      </c>
      <c r="H132" s="14">
        <v>3.925</v>
      </c>
      <c r="I132" s="4"/>
      <c r="J132" s="4"/>
      <c r="K132" s="4"/>
      <c r="L132" s="4"/>
      <c r="M132" s="4"/>
      <c r="N132" s="14"/>
      <c r="O132" s="14">
        <f t="shared" si="8"/>
        <v>56.225</v>
      </c>
      <c r="P132" s="11">
        <v>124</v>
      </c>
      <c r="Q132" s="29"/>
    </row>
    <row r="133" spans="1:17">
      <c r="A133" s="11">
        <v>124</v>
      </c>
      <c r="B133" s="12">
        <v>16153692</v>
      </c>
      <c r="C133" s="11" t="s">
        <v>2784</v>
      </c>
      <c r="D133" s="11">
        <v>1</v>
      </c>
      <c r="E133" s="11">
        <v>8</v>
      </c>
      <c r="F133" s="11">
        <v>2</v>
      </c>
      <c r="G133" s="11">
        <v>38.2</v>
      </c>
      <c r="H133" s="11">
        <v>4.5</v>
      </c>
      <c r="I133" s="11"/>
      <c r="J133" s="11"/>
      <c r="K133" s="11"/>
      <c r="L133" s="11">
        <v>0.5</v>
      </c>
      <c r="M133" s="11">
        <v>2</v>
      </c>
      <c r="N133" s="11"/>
      <c r="O133" s="27">
        <f t="shared" si="8"/>
        <v>56.2</v>
      </c>
      <c r="P133" s="11">
        <v>125</v>
      </c>
      <c r="Q133" s="29"/>
    </row>
    <row r="134" spans="1:17">
      <c r="A134" s="11">
        <v>125</v>
      </c>
      <c r="B134" s="108" t="s">
        <v>2785</v>
      </c>
      <c r="C134" s="109" t="s">
        <v>2786</v>
      </c>
      <c r="D134" s="11">
        <v>1</v>
      </c>
      <c r="E134" s="11">
        <v>8</v>
      </c>
      <c r="F134" s="11">
        <v>2</v>
      </c>
      <c r="G134" s="11">
        <v>38.1</v>
      </c>
      <c r="H134" s="11">
        <v>4.1</v>
      </c>
      <c r="I134" s="11">
        <v>0.1</v>
      </c>
      <c r="J134" s="11">
        <v>1</v>
      </c>
      <c r="K134" s="11">
        <v>0</v>
      </c>
      <c r="L134" s="11">
        <v>0.4</v>
      </c>
      <c r="M134" s="11">
        <v>1.5</v>
      </c>
      <c r="N134" s="11"/>
      <c r="O134" s="27">
        <v>56.2</v>
      </c>
      <c r="P134" s="11">
        <v>126</v>
      </c>
      <c r="Q134" s="29"/>
    </row>
    <row r="135" spans="1:17">
      <c r="A135" s="11">
        <v>126</v>
      </c>
      <c r="B135" s="15">
        <v>16157224</v>
      </c>
      <c r="C135" s="16" t="s">
        <v>2787</v>
      </c>
      <c r="D135" s="11">
        <v>0.5</v>
      </c>
      <c r="E135" s="11">
        <v>8</v>
      </c>
      <c r="F135" s="16">
        <v>2</v>
      </c>
      <c r="G135" s="16">
        <v>41</v>
      </c>
      <c r="H135" s="16">
        <v>4.18</v>
      </c>
      <c r="I135" s="16"/>
      <c r="J135" s="16"/>
      <c r="K135" s="16"/>
      <c r="L135" s="16"/>
      <c r="M135" s="16">
        <v>0.5</v>
      </c>
      <c r="N135" s="16"/>
      <c r="O135" s="28">
        <f>SUM(D135:N135)</f>
        <v>56.18</v>
      </c>
      <c r="P135" s="11">
        <v>127</v>
      </c>
      <c r="Q135" s="29"/>
    </row>
    <row r="136" spans="1:17">
      <c r="A136" s="11">
        <v>127</v>
      </c>
      <c r="B136" s="30">
        <v>16155363</v>
      </c>
      <c r="C136" s="10" t="s">
        <v>2788</v>
      </c>
      <c r="D136" s="11">
        <v>0.5</v>
      </c>
      <c r="E136" s="31">
        <v>8</v>
      </c>
      <c r="F136" s="11">
        <v>2</v>
      </c>
      <c r="G136" s="31">
        <v>40.8</v>
      </c>
      <c r="H136" s="31">
        <v>4.35</v>
      </c>
      <c r="I136" s="31"/>
      <c r="J136" s="31"/>
      <c r="K136" s="31"/>
      <c r="L136" s="31"/>
      <c r="M136" s="31">
        <v>0.5</v>
      </c>
      <c r="N136" s="31"/>
      <c r="O136" s="27">
        <f>D136+E136+F136+G136+H136+I136+J136+K136+L136+M136+N136</f>
        <v>56.15</v>
      </c>
      <c r="P136" s="11">
        <v>128</v>
      </c>
      <c r="Q136" s="29"/>
    </row>
    <row r="137" spans="1:17">
      <c r="A137" s="11">
        <v>128</v>
      </c>
      <c r="B137" s="106" t="s">
        <v>2789</v>
      </c>
      <c r="C137" s="106" t="s">
        <v>2790</v>
      </c>
      <c r="D137" s="14">
        <v>0.5</v>
      </c>
      <c r="E137" s="14">
        <v>8</v>
      </c>
      <c r="F137" s="14">
        <v>2</v>
      </c>
      <c r="G137" s="14">
        <v>41.1</v>
      </c>
      <c r="H137" s="14">
        <v>4.325</v>
      </c>
      <c r="I137" s="4"/>
      <c r="J137" s="4"/>
      <c r="K137" s="4"/>
      <c r="L137" s="4"/>
      <c r="M137" s="4">
        <v>0.2</v>
      </c>
      <c r="N137" s="14"/>
      <c r="O137" s="14">
        <f>SUM(D137:N137)</f>
        <v>56.125</v>
      </c>
      <c r="P137" s="11">
        <v>129</v>
      </c>
      <c r="Q137" s="29"/>
    </row>
    <row r="138" spans="1:17">
      <c r="A138" s="11">
        <v>129</v>
      </c>
      <c r="B138" s="106" t="s">
        <v>2791</v>
      </c>
      <c r="C138" s="106" t="s">
        <v>2792</v>
      </c>
      <c r="D138" s="14">
        <v>0.5</v>
      </c>
      <c r="E138" s="14">
        <v>8</v>
      </c>
      <c r="F138" s="14">
        <v>2</v>
      </c>
      <c r="G138" s="14">
        <v>39</v>
      </c>
      <c r="H138" s="14">
        <v>4.425</v>
      </c>
      <c r="I138" s="4"/>
      <c r="J138" s="4">
        <v>1</v>
      </c>
      <c r="K138" s="4"/>
      <c r="L138" s="4"/>
      <c r="M138" s="4">
        <v>1.2</v>
      </c>
      <c r="N138" s="14"/>
      <c r="O138" s="14">
        <f>SUM(D138:N138)</f>
        <v>56.125</v>
      </c>
      <c r="P138" s="11">
        <v>130</v>
      </c>
      <c r="Q138" s="29"/>
    </row>
    <row r="139" spans="1:17">
      <c r="A139" s="11">
        <v>130</v>
      </c>
      <c r="B139" s="15">
        <v>16153989</v>
      </c>
      <c r="C139" s="16" t="s">
        <v>2793</v>
      </c>
      <c r="D139" s="16">
        <v>1</v>
      </c>
      <c r="E139" s="11">
        <v>8</v>
      </c>
      <c r="F139" s="16">
        <v>2</v>
      </c>
      <c r="G139" s="16">
        <v>39.6</v>
      </c>
      <c r="H139" s="16">
        <v>4.1</v>
      </c>
      <c r="I139" s="16"/>
      <c r="J139" s="16"/>
      <c r="K139" s="16"/>
      <c r="L139" s="16">
        <v>0.4</v>
      </c>
      <c r="M139" s="16">
        <v>1</v>
      </c>
      <c r="N139" s="16"/>
      <c r="O139" s="28">
        <f>SUM(D139:N139)</f>
        <v>56.1</v>
      </c>
      <c r="P139" s="11">
        <v>131</v>
      </c>
      <c r="Q139" s="29"/>
    </row>
    <row r="140" spans="1:17">
      <c r="A140" s="11">
        <v>131</v>
      </c>
      <c r="B140" s="108" t="s">
        <v>2794</v>
      </c>
      <c r="C140" s="109" t="s">
        <v>2795</v>
      </c>
      <c r="D140" s="11">
        <v>0.5</v>
      </c>
      <c r="E140" s="10">
        <v>8</v>
      </c>
      <c r="F140" s="11">
        <v>2</v>
      </c>
      <c r="G140" s="11">
        <v>38</v>
      </c>
      <c r="H140" s="11">
        <v>4.15</v>
      </c>
      <c r="I140" s="11">
        <v>0</v>
      </c>
      <c r="J140" s="11">
        <v>1</v>
      </c>
      <c r="K140" s="11"/>
      <c r="L140" s="11"/>
      <c r="M140" s="11">
        <v>2.4</v>
      </c>
      <c r="N140" s="11"/>
      <c r="O140" s="27">
        <v>56.1</v>
      </c>
      <c r="P140" s="11">
        <v>132</v>
      </c>
      <c r="Q140" s="29"/>
    </row>
    <row r="141" spans="1:17">
      <c r="A141" s="11">
        <v>132</v>
      </c>
      <c r="B141" s="106" t="s">
        <v>2796</v>
      </c>
      <c r="C141" s="106" t="s">
        <v>2797</v>
      </c>
      <c r="D141" s="14">
        <v>0.5</v>
      </c>
      <c r="E141" s="14">
        <v>8</v>
      </c>
      <c r="F141" s="14">
        <v>2</v>
      </c>
      <c r="G141" s="14">
        <v>40.2</v>
      </c>
      <c r="H141" s="14">
        <v>4.5</v>
      </c>
      <c r="I141" s="4"/>
      <c r="J141" s="4"/>
      <c r="K141" s="4"/>
      <c r="L141" s="4"/>
      <c r="M141" s="4">
        <v>0.9</v>
      </c>
      <c r="N141" s="14"/>
      <c r="O141" s="14">
        <f t="shared" ref="O141:O149" si="9">SUM(D141:N141)</f>
        <v>56.1</v>
      </c>
      <c r="P141" s="11">
        <v>133</v>
      </c>
      <c r="Q141" s="29"/>
    </row>
    <row r="142" spans="1:17">
      <c r="A142" s="11">
        <v>133</v>
      </c>
      <c r="B142" s="106" t="s">
        <v>2798</v>
      </c>
      <c r="C142" s="106" t="s">
        <v>2799</v>
      </c>
      <c r="D142" s="14">
        <v>0.5</v>
      </c>
      <c r="E142" s="14">
        <v>8</v>
      </c>
      <c r="F142" s="14">
        <v>2</v>
      </c>
      <c r="G142" s="14">
        <v>40.5</v>
      </c>
      <c r="H142" s="14">
        <v>4.05</v>
      </c>
      <c r="I142" s="4">
        <v>0.05</v>
      </c>
      <c r="J142" s="4"/>
      <c r="K142" s="4"/>
      <c r="L142" s="4"/>
      <c r="M142" s="4">
        <v>1</v>
      </c>
      <c r="N142" s="14"/>
      <c r="O142" s="14">
        <f t="shared" si="9"/>
        <v>56.1</v>
      </c>
      <c r="P142" s="11">
        <v>134</v>
      </c>
      <c r="Q142" s="29"/>
    </row>
    <row r="143" spans="1:17">
      <c r="A143" s="11">
        <v>134</v>
      </c>
      <c r="B143" s="106" t="s">
        <v>2800</v>
      </c>
      <c r="C143" s="106" t="s">
        <v>2801</v>
      </c>
      <c r="D143" s="14">
        <v>0.5</v>
      </c>
      <c r="E143" s="14">
        <v>8</v>
      </c>
      <c r="F143" s="14">
        <v>2</v>
      </c>
      <c r="G143" s="14">
        <v>39.8</v>
      </c>
      <c r="H143" s="14">
        <v>4.3</v>
      </c>
      <c r="I143" s="4"/>
      <c r="J143" s="4"/>
      <c r="K143" s="4"/>
      <c r="L143" s="4">
        <v>0.5</v>
      </c>
      <c r="M143" s="4">
        <v>1</v>
      </c>
      <c r="N143" s="14"/>
      <c r="O143" s="14">
        <f t="shared" si="9"/>
        <v>56.1</v>
      </c>
      <c r="P143" s="11">
        <v>135</v>
      </c>
      <c r="Q143" s="29"/>
    </row>
    <row r="144" spans="1:17">
      <c r="A144" s="11">
        <v>135</v>
      </c>
      <c r="B144" s="12">
        <v>16154825</v>
      </c>
      <c r="C144" s="11" t="s">
        <v>2802</v>
      </c>
      <c r="D144" s="11">
        <v>0.5</v>
      </c>
      <c r="E144" s="11">
        <v>8</v>
      </c>
      <c r="F144" s="11">
        <v>2</v>
      </c>
      <c r="G144" s="11">
        <v>38.3</v>
      </c>
      <c r="H144" s="11">
        <v>4.55</v>
      </c>
      <c r="I144" s="11"/>
      <c r="J144" s="11">
        <v>1</v>
      </c>
      <c r="K144" s="11"/>
      <c r="L144" s="11"/>
      <c r="M144" s="11">
        <v>1.7</v>
      </c>
      <c r="N144" s="11"/>
      <c r="O144" s="27">
        <f t="shared" si="9"/>
        <v>56.05</v>
      </c>
      <c r="P144" s="11">
        <v>136</v>
      </c>
      <c r="Q144" s="29"/>
    </row>
    <row r="145" spans="1:17">
      <c r="A145" s="11">
        <v>136</v>
      </c>
      <c r="B145" s="106" t="s">
        <v>2803</v>
      </c>
      <c r="C145" s="106" t="s">
        <v>2804</v>
      </c>
      <c r="D145" s="14">
        <v>0.5</v>
      </c>
      <c r="E145" s="14">
        <v>8</v>
      </c>
      <c r="F145" s="14">
        <v>2</v>
      </c>
      <c r="G145" s="14">
        <v>40.8</v>
      </c>
      <c r="H145" s="14">
        <v>4.325</v>
      </c>
      <c r="I145" s="4"/>
      <c r="J145" s="4"/>
      <c r="K145" s="4"/>
      <c r="L145" s="4">
        <v>0.2</v>
      </c>
      <c r="M145" s="4">
        <v>0.2</v>
      </c>
      <c r="N145" s="14"/>
      <c r="O145" s="14">
        <f t="shared" si="9"/>
        <v>56.025</v>
      </c>
      <c r="P145" s="11">
        <v>137</v>
      </c>
      <c r="Q145" s="29"/>
    </row>
    <row r="146" spans="1:17">
      <c r="A146" s="11">
        <v>137</v>
      </c>
      <c r="B146" s="106" t="s">
        <v>2805</v>
      </c>
      <c r="C146" s="106" t="s">
        <v>2806</v>
      </c>
      <c r="D146" s="14">
        <v>0.5</v>
      </c>
      <c r="E146" s="14">
        <v>8</v>
      </c>
      <c r="F146" s="14">
        <v>2</v>
      </c>
      <c r="G146" s="14">
        <v>40.9</v>
      </c>
      <c r="H146" s="14">
        <v>4.1</v>
      </c>
      <c r="I146" s="4"/>
      <c r="J146" s="4"/>
      <c r="K146" s="4"/>
      <c r="L146" s="4">
        <v>0.5</v>
      </c>
      <c r="M146" s="39"/>
      <c r="N146" s="14"/>
      <c r="O146" s="14">
        <f t="shared" si="9"/>
        <v>56</v>
      </c>
      <c r="P146" s="11">
        <v>138</v>
      </c>
      <c r="Q146" s="29"/>
    </row>
    <row r="147" spans="1:17">
      <c r="A147" s="11">
        <v>138</v>
      </c>
      <c r="B147" s="4">
        <v>16156688</v>
      </c>
      <c r="C147" s="4" t="s">
        <v>2807</v>
      </c>
      <c r="D147" s="4">
        <v>0.5</v>
      </c>
      <c r="E147" s="11">
        <v>8</v>
      </c>
      <c r="F147" s="4">
        <v>2</v>
      </c>
      <c r="G147" s="4">
        <v>40.8</v>
      </c>
      <c r="H147" s="4">
        <v>4.45</v>
      </c>
      <c r="I147" s="4">
        <v>0</v>
      </c>
      <c r="J147" s="4">
        <v>0</v>
      </c>
      <c r="K147" s="4">
        <v>0</v>
      </c>
      <c r="L147" s="4">
        <v>0.2</v>
      </c>
      <c r="M147" s="4">
        <v>0</v>
      </c>
      <c r="N147" s="4">
        <v>0</v>
      </c>
      <c r="O147" s="27">
        <f t="shared" si="9"/>
        <v>55.95</v>
      </c>
      <c r="P147" s="11">
        <v>139</v>
      </c>
      <c r="Q147" s="29"/>
    </row>
    <row r="148" spans="1:17">
      <c r="A148" s="11">
        <v>139</v>
      </c>
      <c r="B148" s="106" t="s">
        <v>2808</v>
      </c>
      <c r="C148" s="106" t="s">
        <v>2809</v>
      </c>
      <c r="D148" s="14">
        <v>0.5</v>
      </c>
      <c r="E148" s="14">
        <v>8</v>
      </c>
      <c r="F148" s="14">
        <v>2</v>
      </c>
      <c r="G148" s="14">
        <v>38.6</v>
      </c>
      <c r="H148" s="14">
        <v>4.35</v>
      </c>
      <c r="I148" s="4"/>
      <c r="J148" s="4">
        <v>1</v>
      </c>
      <c r="K148" s="4"/>
      <c r="L148" s="4"/>
      <c r="M148" s="4">
        <v>1.5</v>
      </c>
      <c r="N148" s="14"/>
      <c r="O148" s="14">
        <f t="shared" si="9"/>
        <v>55.95</v>
      </c>
      <c r="P148" s="11">
        <v>140</v>
      </c>
      <c r="Q148" s="29"/>
    </row>
    <row r="149" spans="1:17">
      <c r="A149" s="11">
        <v>140</v>
      </c>
      <c r="B149" s="106" t="s">
        <v>2810</v>
      </c>
      <c r="C149" s="106" t="s">
        <v>2811</v>
      </c>
      <c r="D149" s="14">
        <v>0.5</v>
      </c>
      <c r="E149" s="14">
        <v>8</v>
      </c>
      <c r="F149" s="14">
        <v>2</v>
      </c>
      <c r="G149" s="14">
        <v>38.9</v>
      </c>
      <c r="H149" s="14">
        <v>4.35</v>
      </c>
      <c r="I149" s="4">
        <v>0.2</v>
      </c>
      <c r="J149" s="4">
        <v>0.5</v>
      </c>
      <c r="K149" s="4"/>
      <c r="L149" s="4">
        <v>0.5</v>
      </c>
      <c r="M149" s="4">
        <v>1</v>
      </c>
      <c r="N149" s="14"/>
      <c r="O149" s="14">
        <f t="shared" si="9"/>
        <v>55.95</v>
      </c>
      <c r="P149" s="11">
        <v>141</v>
      </c>
      <c r="Q149" s="29"/>
    </row>
    <row r="150" spans="1:17">
      <c r="A150" s="11">
        <v>141</v>
      </c>
      <c r="B150" s="108" t="s">
        <v>2812</v>
      </c>
      <c r="C150" s="109" t="s">
        <v>2813</v>
      </c>
      <c r="D150" s="11">
        <v>0.5</v>
      </c>
      <c r="E150" s="10">
        <v>8</v>
      </c>
      <c r="F150" s="10">
        <v>2</v>
      </c>
      <c r="G150" s="11">
        <v>40.8</v>
      </c>
      <c r="H150" s="11">
        <v>4.13</v>
      </c>
      <c r="I150" s="11"/>
      <c r="J150" s="11"/>
      <c r="K150" s="11"/>
      <c r="L150" s="11"/>
      <c r="M150" s="11">
        <v>0.5</v>
      </c>
      <c r="N150" s="11">
        <v>0</v>
      </c>
      <c r="O150" s="27">
        <f>D150+E150+F150+G150+H150+I150+J150+K150+L150+M150+N150</f>
        <v>55.93</v>
      </c>
      <c r="P150" s="11">
        <v>142</v>
      </c>
      <c r="Q150" s="29"/>
    </row>
    <row r="151" spans="1:17">
      <c r="A151" s="11">
        <v>142</v>
      </c>
      <c r="B151" s="106" t="s">
        <v>2814</v>
      </c>
      <c r="C151" s="106" t="s">
        <v>2815</v>
      </c>
      <c r="D151" s="14">
        <v>0.5</v>
      </c>
      <c r="E151" s="14">
        <v>8</v>
      </c>
      <c r="F151" s="14">
        <v>2</v>
      </c>
      <c r="G151" s="14">
        <v>39.9</v>
      </c>
      <c r="H151" s="14">
        <v>4.45</v>
      </c>
      <c r="I151" s="4"/>
      <c r="J151" s="4">
        <v>1</v>
      </c>
      <c r="K151" s="4"/>
      <c r="L151" s="4"/>
      <c r="M151" s="4"/>
      <c r="N151" s="14"/>
      <c r="O151" s="14">
        <f>SUM(D151:N151)</f>
        <v>55.85</v>
      </c>
      <c r="P151" s="11">
        <v>143</v>
      </c>
      <c r="Q151" s="29"/>
    </row>
    <row r="152" spans="1:17">
      <c r="A152" s="11">
        <v>143</v>
      </c>
      <c r="B152" s="106" t="s">
        <v>2816</v>
      </c>
      <c r="C152" s="106" t="s">
        <v>2817</v>
      </c>
      <c r="D152" s="14">
        <v>0.5</v>
      </c>
      <c r="E152" s="14">
        <v>8</v>
      </c>
      <c r="F152" s="14">
        <v>2</v>
      </c>
      <c r="G152" s="14">
        <v>40.1</v>
      </c>
      <c r="H152" s="14">
        <v>4.3</v>
      </c>
      <c r="I152" s="4"/>
      <c r="J152" s="4">
        <v>0.2</v>
      </c>
      <c r="K152" s="4"/>
      <c r="L152" s="4">
        <v>0.5</v>
      </c>
      <c r="M152" s="4">
        <v>0.2</v>
      </c>
      <c r="N152" s="14"/>
      <c r="O152" s="14">
        <f>SUM(D152:N152)</f>
        <v>55.8</v>
      </c>
      <c r="P152" s="11">
        <v>144</v>
      </c>
      <c r="Q152" s="29"/>
    </row>
    <row r="153" spans="1:17">
      <c r="A153" s="11">
        <v>144</v>
      </c>
      <c r="B153" s="30">
        <v>16112479</v>
      </c>
      <c r="C153" s="10" t="s">
        <v>2818</v>
      </c>
      <c r="D153" s="11">
        <v>0.5</v>
      </c>
      <c r="E153" s="11">
        <v>8</v>
      </c>
      <c r="F153" s="11">
        <v>2</v>
      </c>
      <c r="G153" s="31">
        <v>40.7</v>
      </c>
      <c r="H153" s="11">
        <v>4.4</v>
      </c>
      <c r="I153" s="11"/>
      <c r="J153" s="11"/>
      <c r="K153" s="11"/>
      <c r="L153" s="11"/>
      <c r="M153" s="11">
        <v>0.2</v>
      </c>
      <c r="N153" s="11"/>
      <c r="O153" s="27">
        <f>D153+E153+F153+G153+H153+I153+J153+K153+L153+M153+N153</f>
        <v>55.8</v>
      </c>
      <c r="P153" s="11">
        <v>145</v>
      </c>
      <c r="Q153" s="29"/>
    </row>
    <row r="154" spans="1:17">
      <c r="A154" s="11">
        <v>145</v>
      </c>
      <c r="B154" s="108" t="s">
        <v>2819</v>
      </c>
      <c r="C154" s="11" t="s">
        <v>2820</v>
      </c>
      <c r="D154" s="11">
        <v>0.5</v>
      </c>
      <c r="E154" s="11">
        <v>8</v>
      </c>
      <c r="F154" s="11">
        <v>2</v>
      </c>
      <c r="G154" s="11">
        <v>40.7</v>
      </c>
      <c r="H154" s="11">
        <v>4.375</v>
      </c>
      <c r="I154" s="11">
        <v>0</v>
      </c>
      <c r="J154" s="11">
        <v>0</v>
      </c>
      <c r="K154" s="11">
        <v>0</v>
      </c>
      <c r="L154" s="11">
        <v>0.2</v>
      </c>
      <c r="M154" s="11"/>
      <c r="N154" s="11">
        <v>0</v>
      </c>
      <c r="O154" s="27">
        <f>SUM(D154:N154)</f>
        <v>55.775</v>
      </c>
      <c r="P154" s="11">
        <v>146</v>
      </c>
      <c r="Q154" s="29"/>
    </row>
    <row r="155" spans="1:17">
      <c r="A155" s="11">
        <v>146</v>
      </c>
      <c r="B155" s="106" t="s">
        <v>2821</v>
      </c>
      <c r="C155" s="106" t="s">
        <v>2822</v>
      </c>
      <c r="D155" s="14">
        <v>0.5</v>
      </c>
      <c r="E155" s="14">
        <v>8</v>
      </c>
      <c r="F155" s="14">
        <v>2</v>
      </c>
      <c r="G155" s="14">
        <v>40.3</v>
      </c>
      <c r="H155" s="14">
        <v>4.4</v>
      </c>
      <c r="I155" s="4"/>
      <c r="J155" s="4">
        <v>0.5</v>
      </c>
      <c r="K155" s="4"/>
      <c r="L155" s="4"/>
      <c r="M155" s="4"/>
      <c r="N155" s="14"/>
      <c r="O155" s="14">
        <f>SUM(D155:N155)</f>
        <v>55.7</v>
      </c>
      <c r="P155" s="11">
        <v>147</v>
      </c>
      <c r="Q155" s="29"/>
    </row>
    <row r="156" spans="1:17">
      <c r="A156" s="11">
        <v>147</v>
      </c>
      <c r="B156" s="12">
        <v>16154748</v>
      </c>
      <c r="C156" s="11" t="s">
        <v>2823</v>
      </c>
      <c r="D156" s="11">
        <v>1</v>
      </c>
      <c r="E156" s="10">
        <v>8</v>
      </c>
      <c r="F156" s="11">
        <v>2</v>
      </c>
      <c r="G156" s="11">
        <v>39</v>
      </c>
      <c r="H156" s="11">
        <v>4.175</v>
      </c>
      <c r="I156" s="11">
        <v>0</v>
      </c>
      <c r="J156" s="11">
        <v>1</v>
      </c>
      <c r="K156" s="11"/>
      <c r="L156" s="11"/>
      <c r="M156" s="11">
        <v>1</v>
      </c>
      <c r="N156" s="11"/>
      <c r="O156" s="27">
        <v>55.68</v>
      </c>
      <c r="P156" s="11">
        <v>148</v>
      </c>
      <c r="Q156" s="29"/>
    </row>
    <row r="157" spans="1:17">
      <c r="A157" s="11">
        <v>148</v>
      </c>
      <c r="B157" s="11">
        <v>16154206</v>
      </c>
      <c r="C157" s="11" t="s">
        <v>2824</v>
      </c>
      <c r="D157" s="4">
        <v>1</v>
      </c>
      <c r="E157" s="4">
        <v>8</v>
      </c>
      <c r="F157" s="4">
        <v>2</v>
      </c>
      <c r="G157" s="11">
        <v>40.6</v>
      </c>
      <c r="H157" s="11">
        <v>4.075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27">
        <f>SUM(D157:N157)</f>
        <v>55.675</v>
      </c>
      <c r="P157" s="11">
        <v>149</v>
      </c>
      <c r="Q157" s="29"/>
    </row>
    <row r="158" spans="1:17">
      <c r="A158" s="11">
        <v>149</v>
      </c>
      <c r="B158" s="12">
        <v>16155063</v>
      </c>
      <c r="C158" s="11" t="s">
        <v>2825</v>
      </c>
      <c r="D158" s="11">
        <v>1</v>
      </c>
      <c r="E158" s="11">
        <v>8</v>
      </c>
      <c r="F158" s="11">
        <v>2</v>
      </c>
      <c r="G158" s="11">
        <v>38.3</v>
      </c>
      <c r="H158" s="40">
        <v>4.25</v>
      </c>
      <c r="I158" s="11">
        <v>0</v>
      </c>
      <c r="J158" s="11">
        <v>1</v>
      </c>
      <c r="K158" s="11">
        <v>0.2</v>
      </c>
      <c r="L158" s="11">
        <v>0.4</v>
      </c>
      <c r="M158" s="11">
        <v>0.5</v>
      </c>
      <c r="N158" s="11">
        <v>0</v>
      </c>
      <c r="O158" s="27">
        <f>SUM(D158:N158)</f>
        <v>55.65</v>
      </c>
      <c r="P158" s="11">
        <v>150</v>
      </c>
      <c r="Q158" s="29"/>
    </row>
    <row r="159" spans="1:17">
      <c r="A159" s="11">
        <v>150</v>
      </c>
      <c r="B159" s="106" t="s">
        <v>2826</v>
      </c>
      <c r="C159" s="106" t="s">
        <v>2827</v>
      </c>
      <c r="D159" s="14">
        <v>0.5</v>
      </c>
      <c r="E159" s="14">
        <v>8</v>
      </c>
      <c r="F159" s="14">
        <v>2</v>
      </c>
      <c r="G159" s="14">
        <v>41</v>
      </c>
      <c r="H159" s="14">
        <v>4.1</v>
      </c>
      <c r="I159" s="4"/>
      <c r="J159" s="4"/>
      <c r="K159" s="4"/>
      <c r="L159" s="4"/>
      <c r="M159" s="4"/>
      <c r="N159" s="14"/>
      <c r="O159" s="14">
        <f>SUM(D159:N159)</f>
        <v>55.6</v>
      </c>
      <c r="P159" s="11">
        <v>151</v>
      </c>
      <c r="Q159" s="29"/>
    </row>
    <row r="160" spans="1:17">
      <c r="A160" s="11">
        <v>151</v>
      </c>
      <c r="B160" s="106" t="s">
        <v>2828</v>
      </c>
      <c r="C160" s="106" t="s">
        <v>2829</v>
      </c>
      <c r="D160" s="14">
        <v>0.5</v>
      </c>
      <c r="E160" s="14">
        <v>8</v>
      </c>
      <c r="F160" s="14">
        <v>2</v>
      </c>
      <c r="G160" s="14">
        <v>39</v>
      </c>
      <c r="H160" s="14">
        <v>4.1</v>
      </c>
      <c r="I160" s="4"/>
      <c r="J160" s="4">
        <v>1</v>
      </c>
      <c r="K160" s="4"/>
      <c r="L160" s="4"/>
      <c r="M160" s="4">
        <v>1</v>
      </c>
      <c r="N160" s="14"/>
      <c r="O160" s="14">
        <f>SUM(D160:N160)</f>
        <v>55.6</v>
      </c>
      <c r="P160" s="11">
        <v>152</v>
      </c>
      <c r="Q160" s="29"/>
    </row>
    <row r="161" spans="1:17">
      <c r="A161" s="11">
        <v>152</v>
      </c>
      <c r="B161" s="30">
        <v>16112132</v>
      </c>
      <c r="C161" s="10" t="s">
        <v>2830</v>
      </c>
      <c r="D161" s="11">
        <v>0.5</v>
      </c>
      <c r="E161" s="11">
        <v>8</v>
      </c>
      <c r="F161" s="11">
        <v>2</v>
      </c>
      <c r="G161" s="11">
        <v>40.7</v>
      </c>
      <c r="H161" s="11">
        <v>4.375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/>
      <c r="O161" s="27">
        <v>55.58</v>
      </c>
      <c r="P161" s="11">
        <v>153</v>
      </c>
      <c r="Q161" s="29"/>
    </row>
    <row r="162" spans="1:17">
      <c r="A162" s="11">
        <v>153</v>
      </c>
      <c r="B162" s="108" t="s">
        <v>2831</v>
      </c>
      <c r="C162" s="109" t="s">
        <v>2832</v>
      </c>
      <c r="D162" s="11">
        <v>0.5</v>
      </c>
      <c r="E162" s="10">
        <v>8</v>
      </c>
      <c r="F162" s="10">
        <v>2</v>
      </c>
      <c r="G162" s="11">
        <v>38.7</v>
      </c>
      <c r="H162" s="11">
        <v>4.35</v>
      </c>
      <c r="I162" s="11"/>
      <c r="J162" s="11">
        <v>1</v>
      </c>
      <c r="K162" s="11"/>
      <c r="L162" s="11"/>
      <c r="M162" s="11">
        <v>1</v>
      </c>
      <c r="N162" s="11">
        <v>0</v>
      </c>
      <c r="O162" s="27">
        <f>D162+E162+F162+G162+H162+I162+J162+K162+L162+M162+N162</f>
        <v>55.55</v>
      </c>
      <c r="P162" s="11">
        <v>154</v>
      </c>
      <c r="Q162" s="29"/>
    </row>
    <row r="163" spans="1:17">
      <c r="A163" s="11">
        <v>154</v>
      </c>
      <c r="B163" s="106" t="s">
        <v>2833</v>
      </c>
      <c r="C163" s="106" t="s">
        <v>2834</v>
      </c>
      <c r="D163" s="14">
        <v>1</v>
      </c>
      <c r="E163" s="14">
        <v>8</v>
      </c>
      <c r="F163" s="14">
        <v>2</v>
      </c>
      <c r="G163" s="14">
        <v>38.9</v>
      </c>
      <c r="H163" s="14">
        <v>4.075</v>
      </c>
      <c r="I163" s="4"/>
      <c r="J163" s="4"/>
      <c r="K163" s="4"/>
      <c r="L163" s="4"/>
      <c r="M163" s="4">
        <v>1.5</v>
      </c>
      <c r="N163" s="14"/>
      <c r="O163" s="14">
        <f>SUM(D163:N163)</f>
        <v>55.475</v>
      </c>
      <c r="P163" s="11">
        <v>155</v>
      </c>
      <c r="Q163" s="29"/>
    </row>
    <row r="164" spans="1:17">
      <c r="A164" s="11">
        <v>155</v>
      </c>
      <c r="B164" s="4">
        <v>16112140</v>
      </c>
      <c r="C164" s="4" t="s">
        <v>2835</v>
      </c>
      <c r="D164" s="4">
        <v>0.5</v>
      </c>
      <c r="E164" s="4">
        <v>8</v>
      </c>
      <c r="F164" s="4">
        <v>2</v>
      </c>
      <c r="G164" s="4">
        <v>40.4</v>
      </c>
      <c r="H164" s="4">
        <v>4.325</v>
      </c>
      <c r="I164" s="4"/>
      <c r="J164" s="4"/>
      <c r="K164" s="4"/>
      <c r="L164" s="4"/>
      <c r="M164" s="4">
        <v>0.2</v>
      </c>
      <c r="N164" s="4"/>
      <c r="O164" s="27">
        <f>SUM(D164:N164)</f>
        <v>55.425</v>
      </c>
      <c r="P164" s="11">
        <v>156</v>
      </c>
      <c r="Q164" s="29"/>
    </row>
    <row r="165" spans="1:17">
      <c r="A165" s="11">
        <v>156</v>
      </c>
      <c r="B165" s="108" t="s">
        <v>2836</v>
      </c>
      <c r="C165" s="109" t="s">
        <v>2837</v>
      </c>
      <c r="D165" s="11">
        <v>0.5</v>
      </c>
      <c r="E165" s="10">
        <v>8</v>
      </c>
      <c r="F165" s="11">
        <v>2</v>
      </c>
      <c r="G165" s="11">
        <v>40.5</v>
      </c>
      <c r="H165" s="11">
        <v>4.375</v>
      </c>
      <c r="I165" s="11">
        <v>0</v>
      </c>
      <c r="J165" s="11"/>
      <c r="K165" s="11"/>
      <c r="L165" s="11"/>
      <c r="M165" s="11">
        <v>0.5</v>
      </c>
      <c r="N165" s="11"/>
      <c r="O165" s="27">
        <f>[1]Sheet1!D604+E165+F165+G165+H165+I165+J165+K165+L165+M165-N165</f>
        <v>55.375</v>
      </c>
      <c r="P165" s="11">
        <v>157</v>
      </c>
      <c r="Q165" s="29"/>
    </row>
    <row r="166" spans="1:17">
      <c r="A166" s="11">
        <v>157</v>
      </c>
      <c r="B166" s="12">
        <v>16155687</v>
      </c>
      <c r="C166" s="11" t="s">
        <v>2838</v>
      </c>
      <c r="D166" s="11">
        <v>0.5</v>
      </c>
      <c r="E166" s="11">
        <v>8</v>
      </c>
      <c r="F166" s="11">
        <v>2</v>
      </c>
      <c r="G166" s="11">
        <v>39.4</v>
      </c>
      <c r="H166" s="11">
        <v>4.4</v>
      </c>
      <c r="I166" s="11">
        <v>0</v>
      </c>
      <c r="J166" s="11">
        <v>1</v>
      </c>
      <c r="K166" s="11">
        <v>0</v>
      </c>
      <c r="L166" s="11">
        <v>0</v>
      </c>
      <c r="M166" s="11">
        <v>0</v>
      </c>
      <c r="N166" s="11">
        <v>0</v>
      </c>
      <c r="O166" s="27">
        <f>SUM(D166:N166)</f>
        <v>55.3</v>
      </c>
      <c r="P166" s="11">
        <v>158</v>
      </c>
      <c r="Q166" s="29"/>
    </row>
    <row r="167" spans="1:17">
      <c r="A167" s="11">
        <v>158</v>
      </c>
      <c r="B167" s="106" t="s">
        <v>2839</v>
      </c>
      <c r="C167" s="106" t="s">
        <v>2840</v>
      </c>
      <c r="D167" s="14">
        <v>0.5</v>
      </c>
      <c r="E167" s="14">
        <v>8</v>
      </c>
      <c r="F167" s="14">
        <v>2</v>
      </c>
      <c r="G167" s="14">
        <v>39.6</v>
      </c>
      <c r="H167" s="14">
        <v>4.175</v>
      </c>
      <c r="I167" s="4"/>
      <c r="J167" s="4"/>
      <c r="K167" s="4"/>
      <c r="L167" s="4"/>
      <c r="M167" s="4">
        <v>1</v>
      </c>
      <c r="N167" s="14"/>
      <c r="O167" s="14">
        <f>SUM(D167:N167)</f>
        <v>55.275</v>
      </c>
      <c r="P167" s="11">
        <v>159</v>
      </c>
      <c r="Q167" s="29"/>
    </row>
    <row r="168" spans="1:17">
      <c r="A168" s="11">
        <v>159</v>
      </c>
      <c r="B168" s="32">
        <v>16151556</v>
      </c>
      <c r="C168" s="33" t="s">
        <v>2841</v>
      </c>
      <c r="D168" s="11">
        <v>1</v>
      </c>
      <c r="E168" s="11">
        <v>8</v>
      </c>
      <c r="F168" s="11">
        <v>2</v>
      </c>
      <c r="G168" s="34">
        <v>37.3</v>
      </c>
      <c r="H168" s="34">
        <v>4.5</v>
      </c>
      <c r="I168" s="11"/>
      <c r="J168" s="11">
        <v>1</v>
      </c>
      <c r="K168" s="11">
        <v>0.15</v>
      </c>
      <c r="L168" s="11"/>
      <c r="M168" s="11">
        <v>1.3</v>
      </c>
      <c r="N168" s="11"/>
      <c r="O168" s="27">
        <v>55.25</v>
      </c>
      <c r="P168" s="11">
        <v>160</v>
      </c>
      <c r="Q168" s="29"/>
    </row>
    <row r="169" spans="1:17">
      <c r="A169" s="11">
        <v>160</v>
      </c>
      <c r="B169" s="106" t="s">
        <v>2842</v>
      </c>
      <c r="C169" s="106" t="s">
        <v>2843</v>
      </c>
      <c r="D169" s="14">
        <v>0.5</v>
      </c>
      <c r="E169" s="14">
        <v>8</v>
      </c>
      <c r="F169" s="14">
        <v>2</v>
      </c>
      <c r="G169" s="14">
        <v>40.1</v>
      </c>
      <c r="H169" s="14">
        <v>4.15</v>
      </c>
      <c r="I169" s="4"/>
      <c r="J169" s="4"/>
      <c r="K169" s="4"/>
      <c r="L169" s="4"/>
      <c r="M169" s="4">
        <v>0.5</v>
      </c>
      <c r="N169" s="14"/>
      <c r="O169" s="14">
        <f>SUM(D169:N169)</f>
        <v>55.25</v>
      </c>
      <c r="P169" s="11">
        <v>161</v>
      </c>
      <c r="Q169" s="29"/>
    </row>
    <row r="170" spans="1:17">
      <c r="A170" s="11">
        <v>161</v>
      </c>
      <c r="B170" s="106" t="s">
        <v>2844</v>
      </c>
      <c r="C170" s="106" t="s">
        <v>2845</v>
      </c>
      <c r="D170" s="14">
        <v>0.5</v>
      </c>
      <c r="E170" s="14">
        <v>8</v>
      </c>
      <c r="F170" s="14">
        <v>2</v>
      </c>
      <c r="G170" s="14">
        <v>39.1</v>
      </c>
      <c r="H170" s="14">
        <v>4.15</v>
      </c>
      <c r="I170" s="4"/>
      <c r="J170" s="4"/>
      <c r="K170" s="4"/>
      <c r="L170" s="4">
        <v>0.5</v>
      </c>
      <c r="M170" s="4">
        <v>1</v>
      </c>
      <c r="N170" s="14"/>
      <c r="O170" s="14">
        <f>SUM(D170:N170)</f>
        <v>55.25</v>
      </c>
      <c r="P170" s="11">
        <v>162</v>
      </c>
      <c r="Q170" s="29"/>
    </row>
    <row r="171" ht="14.25" spans="1:17">
      <c r="A171" s="11">
        <v>162</v>
      </c>
      <c r="B171" s="35">
        <v>16154568</v>
      </c>
      <c r="C171" s="36" t="s">
        <v>2846</v>
      </c>
      <c r="D171" s="10">
        <v>1</v>
      </c>
      <c r="E171" s="10">
        <v>8</v>
      </c>
      <c r="F171" s="10">
        <v>2</v>
      </c>
      <c r="G171" s="27">
        <v>38.4</v>
      </c>
      <c r="H171" s="26">
        <f>170*0.025</f>
        <v>4.25</v>
      </c>
      <c r="I171" s="10">
        <v>0</v>
      </c>
      <c r="J171" s="11">
        <v>0</v>
      </c>
      <c r="K171" s="10">
        <v>0</v>
      </c>
      <c r="L171" s="11">
        <v>0</v>
      </c>
      <c r="M171" s="11">
        <v>1.5</v>
      </c>
      <c r="N171" s="11">
        <v>0</v>
      </c>
      <c r="O171" s="26">
        <f>SUM(D171:N171)</f>
        <v>55.15</v>
      </c>
      <c r="P171" s="11">
        <v>163</v>
      </c>
      <c r="Q171" s="29"/>
    </row>
    <row r="172" spans="1:17">
      <c r="A172" s="11">
        <v>163</v>
      </c>
      <c r="B172" s="108" t="s">
        <v>2847</v>
      </c>
      <c r="C172" s="109" t="s">
        <v>2848</v>
      </c>
      <c r="D172" s="11">
        <v>1</v>
      </c>
      <c r="E172" s="10">
        <v>8</v>
      </c>
      <c r="F172" s="10">
        <v>2</v>
      </c>
      <c r="G172" s="11">
        <v>36.3</v>
      </c>
      <c r="H172" s="11">
        <v>4.1</v>
      </c>
      <c r="I172" s="11">
        <v>1</v>
      </c>
      <c r="J172" s="11">
        <v>1</v>
      </c>
      <c r="K172" s="11"/>
      <c r="L172" s="11"/>
      <c r="M172" s="11">
        <v>1.7</v>
      </c>
      <c r="N172" s="11">
        <v>0</v>
      </c>
      <c r="O172" s="27">
        <f>D172+E172+F172+G172+H172+I172+J172+K172+L172+M172+N172</f>
        <v>55.1</v>
      </c>
      <c r="P172" s="11">
        <v>164</v>
      </c>
      <c r="Q172" s="29"/>
    </row>
    <row r="173" spans="1:17">
      <c r="A173" s="11">
        <v>164</v>
      </c>
      <c r="B173" s="108" t="s">
        <v>2849</v>
      </c>
      <c r="C173" s="109" t="s">
        <v>2850</v>
      </c>
      <c r="D173" s="4">
        <v>0.5</v>
      </c>
      <c r="E173" s="4">
        <v>8</v>
      </c>
      <c r="F173" s="4">
        <v>2</v>
      </c>
      <c r="G173" s="11">
        <v>38.1</v>
      </c>
      <c r="H173" s="4">
        <v>4.25</v>
      </c>
      <c r="I173" s="4"/>
      <c r="J173" s="4">
        <v>1</v>
      </c>
      <c r="K173" s="4"/>
      <c r="L173" s="4">
        <v>0.2</v>
      </c>
      <c r="M173" s="4">
        <v>1</v>
      </c>
      <c r="N173" s="4">
        <v>0</v>
      </c>
      <c r="O173" s="27">
        <f t="shared" ref="O173:O178" si="10">SUM(D173:N173)</f>
        <v>55.05</v>
      </c>
      <c r="P173" s="11">
        <v>165</v>
      </c>
      <c r="Q173" s="29"/>
    </row>
    <row r="174" spans="1:17">
      <c r="A174" s="11">
        <v>165</v>
      </c>
      <c r="B174" s="106" t="s">
        <v>2851</v>
      </c>
      <c r="C174" s="106" t="s">
        <v>2852</v>
      </c>
      <c r="D174" s="14">
        <v>0.5</v>
      </c>
      <c r="E174" s="14">
        <v>8</v>
      </c>
      <c r="F174" s="14">
        <v>2</v>
      </c>
      <c r="G174" s="14">
        <v>39.7</v>
      </c>
      <c r="H174" s="14">
        <v>4.275</v>
      </c>
      <c r="I174" s="4"/>
      <c r="J174" s="4"/>
      <c r="K174" s="4"/>
      <c r="L174" s="4"/>
      <c r="M174" s="4">
        <v>0.5</v>
      </c>
      <c r="N174" s="14"/>
      <c r="O174" s="14">
        <f t="shared" si="10"/>
        <v>54.975</v>
      </c>
      <c r="P174" s="11">
        <v>166</v>
      </c>
      <c r="Q174" s="29"/>
    </row>
    <row r="175" spans="1:17">
      <c r="A175" s="11">
        <v>166</v>
      </c>
      <c r="B175" s="12">
        <v>16112179</v>
      </c>
      <c r="C175" s="11" t="s">
        <v>2853</v>
      </c>
      <c r="D175" s="11">
        <v>0.5</v>
      </c>
      <c r="E175" s="11">
        <v>8</v>
      </c>
      <c r="F175" s="11">
        <v>2</v>
      </c>
      <c r="G175" s="11">
        <v>39.6</v>
      </c>
      <c r="H175" s="11">
        <v>4.125</v>
      </c>
      <c r="I175" s="11">
        <v>0</v>
      </c>
      <c r="J175" s="11">
        <v>0.5</v>
      </c>
      <c r="K175" s="11">
        <v>0.2</v>
      </c>
      <c r="L175" s="11">
        <v>0</v>
      </c>
      <c r="M175" s="11">
        <v>0</v>
      </c>
      <c r="N175" s="11">
        <v>0</v>
      </c>
      <c r="O175" s="27">
        <f t="shared" si="10"/>
        <v>54.925</v>
      </c>
      <c r="P175" s="11">
        <v>167</v>
      </c>
      <c r="Q175" s="29"/>
    </row>
    <row r="176" spans="1:17">
      <c r="A176" s="11">
        <v>167</v>
      </c>
      <c r="B176" s="108" t="s">
        <v>2854</v>
      </c>
      <c r="C176" s="109" t="s">
        <v>2855</v>
      </c>
      <c r="D176" s="11">
        <v>0.5</v>
      </c>
      <c r="E176" s="11">
        <v>8</v>
      </c>
      <c r="F176" s="11">
        <v>2</v>
      </c>
      <c r="G176" s="11">
        <v>40.1</v>
      </c>
      <c r="H176" s="11">
        <v>4.3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27">
        <f t="shared" si="10"/>
        <v>54.9</v>
      </c>
      <c r="P176" s="11">
        <v>168</v>
      </c>
      <c r="Q176" s="29"/>
    </row>
    <row r="177" spans="1:17">
      <c r="A177" s="11">
        <v>168</v>
      </c>
      <c r="B177" s="106" t="s">
        <v>2856</v>
      </c>
      <c r="C177" s="106" t="s">
        <v>2857</v>
      </c>
      <c r="D177" s="14">
        <v>1</v>
      </c>
      <c r="E177" s="14">
        <v>8</v>
      </c>
      <c r="F177" s="14">
        <v>2</v>
      </c>
      <c r="G177" s="14">
        <v>36.4</v>
      </c>
      <c r="H177" s="14">
        <v>4.475</v>
      </c>
      <c r="I177" s="4"/>
      <c r="J177" s="4"/>
      <c r="K177" s="4"/>
      <c r="L177" s="4"/>
      <c r="M177" s="4">
        <v>3</v>
      </c>
      <c r="N177" s="14"/>
      <c r="O177" s="14">
        <f t="shared" si="10"/>
        <v>54.875</v>
      </c>
      <c r="P177" s="11">
        <v>169</v>
      </c>
      <c r="Q177" s="29"/>
    </row>
    <row r="178" spans="1:17">
      <c r="A178" s="11">
        <v>169</v>
      </c>
      <c r="B178" s="15">
        <v>16154776</v>
      </c>
      <c r="C178" s="16" t="s">
        <v>2858</v>
      </c>
      <c r="D178" s="16">
        <v>1</v>
      </c>
      <c r="E178" s="11">
        <v>8</v>
      </c>
      <c r="F178" s="16">
        <v>2</v>
      </c>
      <c r="G178" s="16">
        <v>37.7</v>
      </c>
      <c r="H178" s="16">
        <v>4.65</v>
      </c>
      <c r="I178" s="16"/>
      <c r="J178" s="16">
        <v>0.5</v>
      </c>
      <c r="K178" s="16"/>
      <c r="L178" s="16"/>
      <c r="M178" s="16">
        <v>1</v>
      </c>
      <c r="N178" s="16"/>
      <c r="O178" s="28">
        <f t="shared" si="10"/>
        <v>54.85</v>
      </c>
      <c r="P178" s="11">
        <v>170</v>
      </c>
      <c r="Q178" s="29"/>
    </row>
    <row r="179" spans="1:17">
      <c r="A179" s="11">
        <v>170</v>
      </c>
      <c r="B179" s="30">
        <v>16151891</v>
      </c>
      <c r="C179" s="10" t="s">
        <v>2859</v>
      </c>
      <c r="D179" s="11">
        <v>0.5</v>
      </c>
      <c r="E179" s="31">
        <v>8</v>
      </c>
      <c r="F179" s="11">
        <v>2</v>
      </c>
      <c r="G179" s="31">
        <v>38.2</v>
      </c>
      <c r="H179" s="11">
        <v>3.93</v>
      </c>
      <c r="I179" s="11"/>
      <c r="J179" s="11">
        <v>1</v>
      </c>
      <c r="K179" s="11"/>
      <c r="L179" s="11"/>
      <c r="M179" s="11">
        <v>1.2</v>
      </c>
      <c r="N179" s="11"/>
      <c r="O179" s="27">
        <f>D179+E179+F179+G179+H179+I179+J179+K179+L179+M179+N179</f>
        <v>54.83</v>
      </c>
      <c r="P179" s="11">
        <v>171</v>
      </c>
      <c r="Q179" s="29"/>
    </row>
    <row r="180" spans="1:17">
      <c r="A180" s="11">
        <v>171</v>
      </c>
      <c r="B180" s="108" t="s">
        <v>2860</v>
      </c>
      <c r="C180" s="109" t="s">
        <v>2861</v>
      </c>
      <c r="D180" s="10">
        <v>1</v>
      </c>
      <c r="E180" s="10">
        <v>8</v>
      </c>
      <c r="F180" s="10">
        <v>2</v>
      </c>
      <c r="G180" s="11">
        <v>37.9</v>
      </c>
      <c r="H180" s="11">
        <v>4.43</v>
      </c>
      <c r="I180" s="11"/>
      <c r="J180" s="11"/>
      <c r="K180" s="11"/>
      <c r="L180" s="11"/>
      <c r="M180" s="11">
        <v>1.5</v>
      </c>
      <c r="N180" s="11">
        <v>0</v>
      </c>
      <c r="O180" s="27">
        <f>D180+E180+F180+G180+H180+I180+J180+K180+L180+M180+N180</f>
        <v>54.83</v>
      </c>
      <c r="P180" s="11">
        <v>172</v>
      </c>
      <c r="Q180" s="29"/>
    </row>
    <row r="181" spans="1:17">
      <c r="A181" s="11">
        <v>172</v>
      </c>
      <c r="B181" s="106" t="s">
        <v>2862</v>
      </c>
      <c r="C181" s="106" t="s">
        <v>2863</v>
      </c>
      <c r="D181" s="14">
        <v>0.5</v>
      </c>
      <c r="E181" s="14">
        <v>8</v>
      </c>
      <c r="F181" s="14">
        <v>2</v>
      </c>
      <c r="G181" s="14">
        <v>39.6</v>
      </c>
      <c r="H181" s="14">
        <v>4.225</v>
      </c>
      <c r="I181" s="4"/>
      <c r="J181" s="4"/>
      <c r="K181" s="4"/>
      <c r="L181" s="4"/>
      <c r="M181" s="4">
        <v>0.5</v>
      </c>
      <c r="N181" s="14"/>
      <c r="O181" s="14">
        <f>SUM(D181:N181)</f>
        <v>54.825</v>
      </c>
      <c r="P181" s="11">
        <v>173</v>
      </c>
      <c r="Q181" s="29"/>
    </row>
    <row r="182" spans="1:17">
      <c r="A182" s="11">
        <v>173</v>
      </c>
      <c r="B182" s="106" t="s">
        <v>2864</v>
      </c>
      <c r="C182" s="106" t="s">
        <v>2865</v>
      </c>
      <c r="D182" s="14">
        <v>0.5</v>
      </c>
      <c r="E182" s="14">
        <v>8</v>
      </c>
      <c r="F182" s="14">
        <v>2</v>
      </c>
      <c r="G182" s="14">
        <v>39.6</v>
      </c>
      <c r="H182" s="14">
        <v>4.525</v>
      </c>
      <c r="I182" s="4"/>
      <c r="J182" s="4"/>
      <c r="K182" s="4"/>
      <c r="L182" s="4">
        <v>0.2</v>
      </c>
      <c r="M182" s="4"/>
      <c r="N182" s="14"/>
      <c r="O182" s="14">
        <f>SUM(D182:N182)</f>
        <v>54.825</v>
      </c>
      <c r="P182" s="11">
        <v>174</v>
      </c>
      <c r="Q182" s="29"/>
    </row>
    <row r="183" spans="1:17">
      <c r="A183" s="11">
        <v>174</v>
      </c>
      <c r="B183" s="108" t="s">
        <v>2866</v>
      </c>
      <c r="C183" s="4" t="s">
        <v>2867</v>
      </c>
      <c r="D183" s="4">
        <v>0.5</v>
      </c>
      <c r="E183" s="4">
        <v>8</v>
      </c>
      <c r="F183" s="4">
        <v>2</v>
      </c>
      <c r="G183" s="4">
        <v>40.4</v>
      </c>
      <c r="H183" s="4">
        <v>3.5</v>
      </c>
      <c r="I183" s="4">
        <v>0</v>
      </c>
      <c r="J183" s="4">
        <v>0</v>
      </c>
      <c r="K183" s="4">
        <v>0</v>
      </c>
      <c r="L183" s="4">
        <v>0.2</v>
      </c>
      <c r="M183" s="4">
        <v>0.2</v>
      </c>
      <c r="N183" s="4">
        <v>0</v>
      </c>
      <c r="O183" s="27">
        <f>SUM(D183:N183)</f>
        <v>54.8</v>
      </c>
      <c r="P183" s="11">
        <v>175</v>
      </c>
      <c r="Q183" s="29"/>
    </row>
    <row r="184" spans="1:17">
      <c r="A184" s="11">
        <v>175</v>
      </c>
      <c r="B184" s="30">
        <v>16115967</v>
      </c>
      <c r="C184" s="10" t="s">
        <v>2868</v>
      </c>
      <c r="D184" s="11">
        <v>0.5</v>
      </c>
      <c r="E184" s="11">
        <v>8</v>
      </c>
      <c r="F184" s="11">
        <v>2</v>
      </c>
      <c r="G184" s="11">
        <v>39.9</v>
      </c>
      <c r="H184" s="11">
        <v>4.4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/>
      <c r="O184" s="27">
        <v>54.8</v>
      </c>
      <c r="P184" s="11">
        <v>176</v>
      </c>
      <c r="Q184" s="29"/>
    </row>
    <row r="185" spans="1:17">
      <c r="A185" s="11">
        <v>176</v>
      </c>
      <c r="B185" s="106" t="s">
        <v>2869</v>
      </c>
      <c r="C185" s="106" t="s">
        <v>2870</v>
      </c>
      <c r="D185" s="14">
        <v>1</v>
      </c>
      <c r="E185" s="14">
        <v>8</v>
      </c>
      <c r="F185" s="14">
        <v>2</v>
      </c>
      <c r="G185" s="14">
        <v>39.3</v>
      </c>
      <c r="H185" s="14">
        <v>4.475</v>
      </c>
      <c r="I185" s="4"/>
      <c r="J185" s="4"/>
      <c r="K185" s="4"/>
      <c r="L185" s="4"/>
      <c r="M185" s="4"/>
      <c r="N185" s="14"/>
      <c r="O185" s="14">
        <f>SUM(D185:N185)</f>
        <v>54.775</v>
      </c>
      <c r="P185" s="11">
        <v>177</v>
      </c>
      <c r="Q185" s="29"/>
    </row>
    <row r="186" spans="1:17">
      <c r="A186" s="11">
        <v>177</v>
      </c>
      <c r="B186" s="11">
        <v>16115832</v>
      </c>
      <c r="C186" s="4" t="s">
        <v>2871</v>
      </c>
      <c r="D186" s="4">
        <v>1</v>
      </c>
      <c r="E186" s="4">
        <v>8</v>
      </c>
      <c r="F186" s="4">
        <v>2</v>
      </c>
      <c r="G186" s="4">
        <v>37.6</v>
      </c>
      <c r="H186" s="4">
        <v>4.45</v>
      </c>
      <c r="I186" s="4"/>
      <c r="J186" s="4">
        <v>0.5</v>
      </c>
      <c r="K186" s="4"/>
      <c r="L186" s="4"/>
      <c r="M186" s="4">
        <v>1.2</v>
      </c>
      <c r="N186" s="4"/>
      <c r="O186" s="27">
        <f>SUM(D186:N186)</f>
        <v>54.75</v>
      </c>
      <c r="P186" s="11">
        <v>178</v>
      </c>
      <c r="Q186" s="29"/>
    </row>
    <row r="187" spans="1:17">
      <c r="A187" s="11">
        <v>178</v>
      </c>
      <c r="B187" s="4">
        <v>16112619</v>
      </c>
      <c r="C187" s="4" t="s">
        <v>2872</v>
      </c>
      <c r="D187" s="4">
        <v>0.5</v>
      </c>
      <c r="E187" s="4">
        <v>8</v>
      </c>
      <c r="F187" s="4">
        <v>2</v>
      </c>
      <c r="G187" s="4">
        <v>39.4</v>
      </c>
      <c r="H187" s="4">
        <v>4.15</v>
      </c>
      <c r="I187" s="4"/>
      <c r="J187" s="4">
        <v>0.5</v>
      </c>
      <c r="K187" s="4"/>
      <c r="L187" s="4">
        <v>0.2</v>
      </c>
      <c r="M187" s="4"/>
      <c r="N187" s="4"/>
      <c r="O187" s="27">
        <f>SUM(D187:N187)</f>
        <v>54.75</v>
      </c>
      <c r="P187" s="11">
        <v>179</v>
      </c>
      <c r="Q187" s="29"/>
    </row>
    <row r="188" spans="1:17">
      <c r="A188" s="11">
        <v>179</v>
      </c>
      <c r="B188" s="11">
        <v>16112257</v>
      </c>
      <c r="C188" s="4" t="s">
        <v>2873</v>
      </c>
      <c r="D188" s="4">
        <v>0.5</v>
      </c>
      <c r="E188" s="4">
        <v>8</v>
      </c>
      <c r="F188" s="4">
        <v>2</v>
      </c>
      <c r="G188" s="4">
        <v>38.9</v>
      </c>
      <c r="H188" s="4">
        <v>4.1</v>
      </c>
      <c r="I188" s="4"/>
      <c r="J188" s="4">
        <v>1</v>
      </c>
      <c r="K188" s="4"/>
      <c r="L188" s="4"/>
      <c r="M188" s="4">
        <v>0.2</v>
      </c>
      <c r="N188" s="4"/>
      <c r="O188" s="27">
        <f>SUM(D188:N188)</f>
        <v>54.7</v>
      </c>
      <c r="P188" s="11">
        <v>180</v>
      </c>
      <c r="Q188" s="29"/>
    </row>
    <row r="189" spans="1:17">
      <c r="A189" s="11">
        <v>180</v>
      </c>
      <c r="B189" s="106" t="s">
        <v>2874</v>
      </c>
      <c r="C189" s="106" t="s">
        <v>2875</v>
      </c>
      <c r="D189" s="14">
        <v>0.5</v>
      </c>
      <c r="E189" s="14">
        <v>8</v>
      </c>
      <c r="F189" s="14">
        <v>2</v>
      </c>
      <c r="G189" s="14">
        <v>37.4</v>
      </c>
      <c r="H189" s="14">
        <v>4.3</v>
      </c>
      <c r="I189" s="4"/>
      <c r="J189" s="4">
        <v>1</v>
      </c>
      <c r="K189" s="4"/>
      <c r="L189" s="4">
        <v>0.5</v>
      </c>
      <c r="M189" s="4">
        <v>1</v>
      </c>
      <c r="N189" s="14"/>
      <c r="O189" s="14">
        <f>SUM(D189:N189)</f>
        <v>54.7</v>
      </c>
      <c r="P189" s="11">
        <v>181</v>
      </c>
      <c r="Q189" s="29"/>
    </row>
    <row r="190" spans="1:17">
      <c r="A190" s="11">
        <v>181</v>
      </c>
      <c r="B190" s="30">
        <v>16115951</v>
      </c>
      <c r="C190" s="10" t="s">
        <v>2876</v>
      </c>
      <c r="D190" s="11">
        <v>0.5</v>
      </c>
      <c r="E190" s="11">
        <v>8</v>
      </c>
      <c r="F190" s="11">
        <v>2</v>
      </c>
      <c r="G190" s="11">
        <v>38.3</v>
      </c>
      <c r="H190" s="11">
        <v>4.35</v>
      </c>
      <c r="I190" s="11">
        <v>0</v>
      </c>
      <c r="J190" s="11">
        <v>0</v>
      </c>
      <c r="K190" s="11">
        <v>0</v>
      </c>
      <c r="L190" s="11">
        <v>0</v>
      </c>
      <c r="M190" s="11">
        <v>1.5</v>
      </c>
      <c r="N190" s="11"/>
      <c r="O190" s="27">
        <f>SUM(D190:M190)</f>
        <v>54.65</v>
      </c>
      <c r="P190" s="11">
        <v>182</v>
      </c>
      <c r="Q190" s="29"/>
    </row>
    <row r="191" spans="1:17">
      <c r="A191" s="11">
        <v>182</v>
      </c>
      <c r="B191" s="108" t="s">
        <v>2877</v>
      </c>
      <c r="C191" s="11" t="s">
        <v>2122</v>
      </c>
      <c r="D191" s="11">
        <v>0.5</v>
      </c>
      <c r="E191" s="11">
        <v>8</v>
      </c>
      <c r="F191" s="11">
        <v>2</v>
      </c>
      <c r="G191" s="11">
        <v>38.8</v>
      </c>
      <c r="H191" s="11">
        <v>3.65</v>
      </c>
      <c r="I191" s="11">
        <v>0</v>
      </c>
      <c r="J191" s="11">
        <v>0</v>
      </c>
      <c r="K191" s="11">
        <v>0</v>
      </c>
      <c r="L191" s="11">
        <v>0.2</v>
      </c>
      <c r="M191" s="11">
        <v>1.5</v>
      </c>
      <c r="N191" s="11">
        <v>0</v>
      </c>
      <c r="O191" s="27">
        <f t="shared" ref="O191:O197" si="11">SUM(D191:N191)</f>
        <v>54.65</v>
      </c>
      <c r="P191" s="11">
        <v>183</v>
      </c>
      <c r="Q191" s="29"/>
    </row>
    <row r="192" spans="1:17">
      <c r="A192" s="11">
        <v>183</v>
      </c>
      <c r="B192" s="11">
        <v>16153588</v>
      </c>
      <c r="C192" s="11" t="s">
        <v>2878</v>
      </c>
      <c r="D192" s="11">
        <v>0.5</v>
      </c>
      <c r="E192" s="4">
        <v>8</v>
      </c>
      <c r="F192" s="4">
        <v>2</v>
      </c>
      <c r="G192" s="4">
        <v>38</v>
      </c>
      <c r="H192" s="4">
        <v>4.22</v>
      </c>
      <c r="I192" s="4">
        <v>0</v>
      </c>
      <c r="J192" s="4">
        <v>0.5</v>
      </c>
      <c r="K192" s="4">
        <v>0</v>
      </c>
      <c r="L192" s="4">
        <v>0</v>
      </c>
      <c r="M192" s="4">
        <v>1.4</v>
      </c>
      <c r="N192" s="4">
        <v>0</v>
      </c>
      <c r="O192" s="27">
        <f t="shared" si="11"/>
        <v>54.62</v>
      </c>
      <c r="P192" s="11">
        <v>184</v>
      </c>
      <c r="Q192" s="29"/>
    </row>
    <row r="193" spans="1:17">
      <c r="A193" s="11">
        <v>184</v>
      </c>
      <c r="B193" s="12">
        <v>16112907</v>
      </c>
      <c r="C193" s="11" t="s">
        <v>2879</v>
      </c>
      <c r="D193" s="11">
        <v>1</v>
      </c>
      <c r="E193" s="11">
        <v>8</v>
      </c>
      <c r="F193" s="11">
        <v>2</v>
      </c>
      <c r="G193" s="11">
        <v>36.7</v>
      </c>
      <c r="H193" s="11">
        <v>4.1</v>
      </c>
      <c r="I193" s="11">
        <v>0</v>
      </c>
      <c r="J193" s="11">
        <v>1</v>
      </c>
      <c r="K193" s="11">
        <v>1.8</v>
      </c>
      <c r="L193" s="11">
        <v>0</v>
      </c>
      <c r="M193" s="11">
        <v>0</v>
      </c>
      <c r="N193" s="11">
        <v>0</v>
      </c>
      <c r="O193" s="27">
        <f t="shared" si="11"/>
        <v>54.6</v>
      </c>
      <c r="P193" s="11">
        <v>185</v>
      </c>
      <c r="Q193" s="29"/>
    </row>
    <row r="194" spans="1:17">
      <c r="A194" s="11">
        <v>185</v>
      </c>
      <c r="B194" s="106" t="s">
        <v>2880</v>
      </c>
      <c r="C194" s="106" t="s">
        <v>2881</v>
      </c>
      <c r="D194" s="14">
        <v>0.5</v>
      </c>
      <c r="E194" s="14">
        <v>8</v>
      </c>
      <c r="F194" s="14">
        <v>2</v>
      </c>
      <c r="G194" s="14">
        <v>39.8</v>
      </c>
      <c r="H194" s="14">
        <v>4.3</v>
      </c>
      <c r="I194" s="4"/>
      <c r="J194" s="4"/>
      <c r="K194" s="4"/>
      <c r="L194" s="4"/>
      <c r="M194" s="4"/>
      <c r="N194" s="14"/>
      <c r="O194" s="14">
        <f t="shared" si="11"/>
        <v>54.6</v>
      </c>
      <c r="P194" s="11">
        <v>186</v>
      </c>
      <c r="Q194" s="29"/>
    </row>
    <row r="195" spans="1:17">
      <c r="A195" s="11">
        <v>186</v>
      </c>
      <c r="B195" s="106" t="s">
        <v>2882</v>
      </c>
      <c r="C195" s="106" t="s">
        <v>2883</v>
      </c>
      <c r="D195" s="14">
        <v>0.5</v>
      </c>
      <c r="E195" s="14">
        <v>8</v>
      </c>
      <c r="F195" s="14">
        <v>2</v>
      </c>
      <c r="G195" s="14">
        <v>38.8</v>
      </c>
      <c r="H195" s="14">
        <v>4.3</v>
      </c>
      <c r="I195" s="4"/>
      <c r="J195" s="4"/>
      <c r="K195" s="4"/>
      <c r="L195" s="4"/>
      <c r="M195" s="4">
        <v>1</v>
      </c>
      <c r="N195" s="14"/>
      <c r="O195" s="14">
        <f t="shared" si="11"/>
        <v>54.6</v>
      </c>
      <c r="P195" s="11">
        <v>187</v>
      </c>
      <c r="Q195" s="29"/>
    </row>
    <row r="196" ht="14.25" spans="1:17">
      <c r="A196" s="11">
        <v>187</v>
      </c>
      <c r="B196" s="35">
        <v>16154732</v>
      </c>
      <c r="C196" s="36" t="s">
        <v>2884</v>
      </c>
      <c r="D196" s="10">
        <v>1</v>
      </c>
      <c r="E196" s="10">
        <v>8</v>
      </c>
      <c r="F196" s="10">
        <v>2</v>
      </c>
      <c r="G196" s="27">
        <v>38.4</v>
      </c>
      <c r="H196" s="26">
        <v>4.45</v>
      </c>
      <c r="I196" s="10">
        <v>0</v>
      </c>
      <c r="J196" s="11">
        <v>0.5</v>
      </c>
      <c r="K196" s="10">
        <v>0</v>
      </c>
      <c r="L196" s="11">
        <v>0.2</v>
      </c>
      <c r="M196" s="11">
        <v>0</v>
      </c>
      <c r="N196" s="11">
        <v>0</v>
      </c>
      <c r="O196" s="26">
        <f t="shared" si="11"/>
        <v>54.55</v>
      </c>
      <c r="P196" s="11">
        <v>188</v>
      </c>
      <c r="Q196" s="29"/>
    </row>
    <row r="197" spans="1:17">
      <c r="A197" s="11">
        <v>188</v>
      </c>
      <c r="B197" s="17">
        <v>16112032</v>
      </c>
      <c r="C197" s="107" t="s">
        <v>2885</v>
      </c>
      <c r="D197" s="4">
        <v>1</v>
      </c>
      <c r="E197" s="4">
        <v>8</v>
      </c>
      <c r="F197" s="4">
        <v>2</v>
      </c>
      <c r="G197" s="10">
        <v>37.2</v>
      </c>
      <c r="H197" s="41">
        <v>4.35</v>
      </c>
      <c r="I197" s="4">
        <v>0</v>
      </c>
      <c r="J197" s="4">
        <v>0</v>
      </c>
      <c r="K197" s="4">
        <v>0</v>
      </c>
      <c r="L197" s="4">
        <v>0</v>
      </c>
      <c r="M197" s="4">
        <v>2</v>
      </c>
      <c r="N197" s="4">
        <v>0</v>
      </c>
      <c r="O197" s="27">
        <f t="shared" si="11"/>
        <v>54.55</v>
      </c>
      <c r="P197" s="11">
        <v>189</v>
      </c>
      <c r="Q197" s="29"/>
    </row>
    <row r="198" spans="1:17">
      <c r="A198" s="11">
        <v>189</v>
      </c>
      <c r="B198" s="30">
        <v>16155268</v>
      </c>
      <c r="C198" s="10" t="s">
        <v>2886</v>
      </c>
      <c r="D198" s="11">
        <v>0.5</v>
      </c>
      <c r="E198" s="11">
        <v>8</v>
      </c>
      <c r="F198" s="11">
        <v>2</v>
      </c>
      <c r="G198" s="11">
        <v>39.3</v>
      </c>
      <c r="H198" s="11">
        <v>4.175</v>
      </c>
      <c r="I198" s="11">
        <v>0</v>
      </c>
      <c r="J198" s="11">
        <v>0</v>
      </c>
      <c r="K198" s="11">
        <v>0</v>
      </c>
      <c r="L198" s="11">
        <v>0</v>
      </c>
      <c r="M198" s="11">
        <v>0.5</v>
      </c>
      <c r="N198" s="11"/>
      <c r="O198" s="27">
        <v>54.48</v>
      </c>
      <c r="P198" s="11">
        <v>190</v>
      </c>
      <c r="Q198" s="29"/>
    </row>
    <row r="199" spans="1:17">
      <c r="A199" s="11">
        <v>190</v>
      </c>
      <c r="B199" s="11">
        <v>16111371</v>
      </c>
      <c r="C199" s="11" t="s">
        <v>2887</v>
      </c>
      <c r="D199" s="11">
        <v>0.5</v>
      </c>
      <c r="E199" s="11">
        <v>8</v>
      </c>
      <c r="F199" s="11">
        <v>2</v>
      </c>
      <c r="G199" s="11">
        <v>39.6</v>
      </c>
      <c r="H199" s="11">
        <v>4.375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27">
        <f t="shared" ref="O199:O204" si="12">SUM(D199:N199)</f>
        <v>54.475</v>
      </c>
      <c r="P199" s="11">
        <v>191</v>
      </c>
      <c r="Q199" s="29"/>
    </row>
    <row r="200" spans="1:17">
      <c r="A200" s="11">
        <v>191</v>
      </c>
      <c r="B200" s="4">
        <v>16153865</v>
      </c>
      <c r="C200" s="4" t="s">
        <v>2888</v>
      </c>
      <c r="D200" s="4">
        <v>0.5</v>
      </c>
      <c r="E200" s="4">
        <v>8</v>
      </c>
      <c r="F200" s="4">
        <v>2</v>
      </c>
      <c r="G200" s="4">
        <v>40.3</v>
      </c>
      <c r="H200" s="4">
        <v>3.45</v>
      </c>
      <c r="I200" s="4"/>
      <c r="J200" s="4"/>
      <c r="K200" s="4"/>
      <c r="L200" s="4"/>
      <c r="M200" s="4">
        <v>0.2</v>
      </c>
      <c r="N200" s="4"/>
      <c r="O200" s="27">
        <f t="shared" si="12"/>
        <v>54.45</v>
      </c>
      <c r="P200" s="11">
        <v>192</v>
      </c>
      <c r="Q200" s="29"/>
    </row>
    <row r="201" spans="1:17">
      <c r="A201" s="11">
        <v>192</v>
      </c>
      <c r="B201" s="4">
        <v>16156504</v>
      </c>
      <c r="C201" s="4" t="s">
        <v>2889</v>
      </c>
      <c r="D201" s="4">
        <v>0.5</v>
      </c>
      <c r="E201" s="4">
        <v>8</v>
      </c>
      <c r="F201" s="4">
        <v>2</v>
      </c>
      <c r="G201" s="4">
        <v>38.7</v>
      </c>
      <c r="H201" s="4">
        <v>4.5</v>
      </c>
      <c r="I201" s="4"/>
      <c r="J201" s="4">
        <v>0.5</v>
      </c>
      <c r="K201" s="4"/>
      <c r="L201" s="4">
        <v>0.2</v>
      </c>
      <c r="M201" s="4"/>
      <c r="N201" s="4"/>
      <c r="O201" s="27">
        <f t="shared" si="12"/>
        <v>54.4</v>
      </c>
      <c r="P201" s="11">
        <v>193</v>
      </c>
      <c r="Q201" s="29"/>
    </row>
    <row r="202" spans="1:17">
      <c r="A202" s="11">
        <v>193</v>
      </c>
      <c r="B202" s="106" t="s">
        <v>2890</v>
      </c>
      <c r="C202" s="106" t="s">
        <v>2891</v>
      </c>
      <c r="D202" s="14">
        <v>0.5</v>
      </c>
      <c r="E202" s="14">
        <v>8</v>
      </c>
      <c r="F202" s="14">
        <v>2</v>
      </c>
      <c r="G202" s="14">
        <v>38.5</v>
      </c>
      <c r="H202" s="14">
        <v>4.5</v>
      </c>
      <c r="I202" s="4"/>
      <c r="J202" s="4"/>
      <c r="K202" s="4"/>
      <c r="L202" s="4">
        <v>0.5</v>
      </c>
      <c r="M202" s="4">
        <v>0.4</v>
      </c>
      <c r="N202" s="14"/>
      <c r="O202" s="14">
        <f t="shared" si="12"/>
        <v>54.4</v>
      </c>
      <c r="P202" s="11">
        <v>194</v>
      </c>
      <c r="Q202" s="29"/>
    </row>
    <row r="203" spans="1:17">
      <c r="A203" s="11">
        <v>194</v>
      </c>
      <c r="B203" s="19" t="s">
        <v>2892</v>
      </c>
      <c r="C203" s="11" t="s">
        <v>2893</v>
      </c>
      <c r="D203" s="11">
        <v>1</v>
      </c>
      <c r="E203" s="11">
        <v>8</v>
      </c>
      <c r="F203" s="11">
        <v>2</v>
      </c>
      <c r="G203" s="11">
        <v>38.8</v>
      </c>
      <c r="H203" s="11">
        <v>4.05</v>
      </c>
      <c r="I203" s="11">
        <v>0</v>
      </c>
      <c r="J203" s="11">
        <v>0</v>
      </c>
      <c r="K203" s="11">
        <v>0</v>
      </c>
      <c r="L203" s="11">
        <v>0.5</v>
      </c>
      <c r="M203" s="11">
        <v>0</v>
      </c>
      <c r="N203" s="11">
        <v>0</v>
      </c>
      <c r="O203" s="27">
        <f t="shared" si="12"/>
        <v>54.35</v>
      </c>
      <c r="P203" s="11">
        <v>195</v>
      </c>
      <c r="Q203" s="29"/>
    </row>
    <row r="204" spans="1:17">
      <c r="A204" s="11">
        <v>195</v>
      </c>
      <c r="B204" s="12">
        <v>16111953</v>
      </c>
      <c r="C204" s="11" t="s">
        <v>2894</v>
      </c>
      <c r="D204" s="11">
        <v>1</v>
      </c>
      <c r="E204" s="11">
        <v>8</v>
      </c>
      <c r="F204" s="11">
        <v>2</v>
      </c>
      <c r="G204" s="11">
        <v>38.1</v>
      </c>
      <c r="H204" s="11">
        <v>4.225</v>
      </c>
      <c r="I204" s="11">
        <v>0</v>
      </c>
      <c r="J204" s="11">
        <v>0</v>
      </c>
      <c r="K204" s="11">
        <v>1</v>
      </c>
      <c r="L204" s="11">
        <v>0</v>
      </c>
      <c r="M204" s="11">
        <v>0</v>
      </c>
      <c r="N204" s="11">
        <v>0</v>
      </c>
      <c r="O204" s="27">
        <f t="shared" si="12"/>
        <v>54.325</v>
      </c>
      <c r="P204" s="11">
        <v>196</v>
      </c>
      <c r="Q204" s="29"/>
    </row>
    <row r="205" spans="1:17">
      <c r="A205" s="11">
        <v>196</v>
      </c>
      <c r="B205" s="108" t="s">
        <v>2895</v>
      </c>
      <c r="C205" s="109" t="s">
        <v>2896</v>
      </c>
      <c r="D205" s="11">
        <v>0.5</v>
      </c>
      <c r="E205" s="10">
        <v>8</v>
      </c>
      <c r="F205" s="10">
        <v>2</v>
      </c>
      <c r="G205" s="11">
        <v>39.7</v>
      </c>
      <c r="H205" s="11">
        <v>4.12</v>
      </c>
      <c r="I205" s="11"/>
      <c r="J205" s="11"/>
      <c r="K205" s="11"/>
      <c r="L205" s="11"/>
      <c r="M205" s="11"/>
      <c r="N205" s="11">
        <v>0</v>
      </c>
      <c r="O205" s="27">
        <f>D205+E205+F205+G205+H205+I205+J205+K205+L205+M205+N205</f>
        <v>54.32</v>
      </c>
      <c r="P205" s="11">
        <v>197</v>
      </c>
      <c r="Q205" s="29"/>
    </row>
    <row r="206" spans="1:17">
      <c r="A206" s="11">
        <v>197</v>
      </c>
      <c r="B206" s="106" t="s">
        <v>2897</v>
      </c>
      <c r="C206" s="106" t="s">
        <v>2898</v>
      </c>
      <c r="D206" s="14">
        <v>1</v>
      </c>
      <c r="E206" s="14">
        <v>8</v>
      </c>
      <c r="F206" s="14">
        <v>2</v>
      </c>
      <c r="G206" s="14">
        <v>38.4</v>
      </c>
      <c r="H206" s="14">
        <v>4.3</v>
      </c>
      <c r="I206" s="4"/>
      <c r="J206" s="4"/>
      <c r="K206" s="4"/>
      <c r="L206" s="4"/>
      <c r="M206" s="4">
        <v>0.6</v>
      </c>
      <c r="N206" s="14"/>
      <c r="O206" s="14">
        <f>SUM(D206:N206)</f>
        <v>54.3</v>
      </c>
      <c r="P206" s="11">
        <v>198</v>
      </c>
      <c r="Q206" s="29"/>
    </row>
    <row r="207" spans="1:17">
      <c r="A207" s="11">
        <v>198</v>
      </c>
      <c r="B207" s="108" t="s">
        <v>2899</v>
      </c>
      <c r="C207" s="109" t="s">
        <v>2900</v>
      </c>
      <c r="D207" s="11">
        <v>1</v>
      </c>
      <c r="E207" s="10">
        <v>8</v>
      </c>
      <c r="F207" s="10">
        <v>2</v>
      </c>
      <c r="G207" s="11">
        <v>38.1</v>
      </c>
      <c r="H207" s="11">
        <v>4.18</v>
      </c>
      <c r="I207" s="11"/>
      <c r="J207" s="11"/>
      <c r="K207" s="11"/>
      <c r="L207" s="11"/>
      <c r="M207" s="11">
        <v>1</v>
      </c>
      <c r="N207" s="11">
        <v>0</v>
      </c>
      <c r="O207" s="27">
        <f>D207+E207+F207+G207+H207+I207+J207+K207+L207+M207+N207</f>
        <v>54.28</v>
      </c>
      <c r="P207" s="11">
        <v>199</v>
      </c>
      <c r="Q207" s="29"/>
    </row>
    <row r="208" spans="1:17">
      <c r="A208" s="11">
        <v>199</v>
      </c>
      <c r="B208" s="106" t="s">
        <v>2901</v>
      </c>
      <c r="C208" s="106" t="s">
        <v>2902</v>
      </c>
      <c r="D208" s="14">
        <v>1</v>
      </c>
      <c r="E208" s="14">
        <v>8</v>
      </c>
      <c r="F208" s="14">
        <v>2</v>
      </c>
      <c r="G208" s="14">
        <v>38.6</v>
      </c>
      <c r="H208" s="14">
        <v>4.675</v>
      </c>
      <c r="I208" s="4"/>
      <c r="J208" s="4"/>
      <c r="K208" s="4"/>
      <c r="L208" s="4"/>
      <c r="M208" s="4"/>
      <c r="N208" s="14"/>
      <c r="O208" s="14">
        <f t="shared" ref="O208:O228" si="13">SUM(D208:N208)</f>
        <v>54.275</v>
      </c>
      <c r="P208" s="11">
        <v>200</v>
      </c>
      <c r="Q208" s="29"/>
    </row>
    <row r="209" spans="1:17">
      <c r="A209" s="11">
        <v>200</v>
      </c>
      <c r="B209" s="106" t="s">
        <v>2903</v>
      </c>
      <c r="C209" s="106" t="s">
        <v>2904</v>
      </c>
      <c r="D209" s="14">
        <v>1</v>
      </c>
      <c r="E209" s="14">
        <v>8</v>
      </c>
      <c r="F209" s="14">
        <v>2</v>
      </c>
      <c r="G209" s="14">
        <v>38.4</v>
      </c>
      <c r="H209" s="14">
        <v>4.15</v>
      </c>
      <c r="I209" s="4"/>
      <c r="J209" s="4"/>
      <c r="K209" s="4"/>
      <c r="L209" s="4"/>
      <c r="M209" s="4">
        <v>0.7</v>
      </c>
      <c r="N209" s="14"/>
      <c r="O209" s="14">
        <f t="shared" si="13"/>
        <v>54.25</v>
      </c>
      <c r="P209" s="11">
        <v>201</v>
      </c>
      <c r="Q209" s="29"/>
    </row>
    <row r="210" spans="1:17">
      <c r="A210" s="11">
        <v>201</v>
      </c>
      <c r="B210" s="108" t="s">
        <v>2905</v>
      </c>
      <c r="C210" s="109" t="s">
        <v>2906</v>
      </c>
      <c r="D210" s="4">
        <v>0.5</v>
      </c>
      <c r="E210" s="4">
        <v>8</v>
      </c>
      <c r="F210" s="4">
        <v>2</v>
      </c>
      <c r="G210" s="11">
        <v>39.7</v>
      </c>
      <c r="H210" s="4">
        <v>3.33</v>
      </c>
      <c r="I210" s="4"/>
      <c r="J210" s="4"/>
      <c r="K210" s="4"/>
      <c r="L210" s="4">
        <v>0.2</v>
      </c>
      <c r="M210" s="4">
        <v>0.5</v>
      </c>
      <c r="N210" s="4">
        <v>0</v>
      </c>
      <c r="O210" s="27">
        <f t="shared" si="13"/>
        <v>54.23</v>
      </c>
      <c r="P210" s="11">
        <v>202</v>
      </c>
      <c r="Q210" s="29"/>
    </row>
    <row r="211" spans="1:17">
      <c r="A211" s="11">
        <v>202</v>
      </c>
      <c r="B211" s="106" t="s">
        <v>2907</v>
      </c>
      <c r="C211" s="106" t="s">
        <v>2908</v>
      </c>
      <c r="D211" s="14">
        <v>0.5</v>
      </c>
      <c r="E211" s="14">
        <v>8</v>
      </c>
      <c r="F211" s="14">
        <v>2</v>
      </c>
      <c r="G211" s="14">
        <v>39.1</v>
      </c>
      <c r="H211" s="14">
        <v>4.125</v>
      </c>
      <c r="I211" s="4"/>
      <c r="J211" s="4"/>
      <c r="K211" s="4"/>
      <c r="L211" s="4"/>
      <c r="M211" s="4">
        <v>0.5</v>
      </c>
      <c r="N211" s="14"/>
      <c r="O211" s="14">
        <f t="shared" si="13"/>
        <v>54.225</v>
      </c>
      <c r="P211" s="11">
        <v>203</v>
      </c>
      <c r="Q211" s="29"/>
    </row>
    <row r="212" spans="1:17">
      <c r="A212" s="11">
        <v>203</v>
      </c>
      <c r="B212" s="106" t="s">
        <v>2909</v>
      </c>
      <c r="C212" s="106" t="s">
        <v>2910</v>
      </c>
      <c r="D212" s="14">
        <v>0.5</v>
      </c>
      <c r="E212" s="14">
        <v>8</v>
      </c>
      <c r="F212" s="14">
        <v>2</v>
      </c>
      <c r="G212" s="14">
        <v>37.8</v>
      </c>
      <c r="H212" s="14">
        <v>4.725</v>
      </c>
      <c r="I212" s="4"/>
      <c r="J212" s="4"/>
      <c r="K212" s="4"/>
      <c r="L212" s="4">
        <v>1</v>
      </c>
      <c r="M212" s="4">
        <v>0.2</v>
      </c>
      <c r="N212" s="14"/>
      <c r="O212" s="14">
        <f t="shared" si="13"/>
        <v>54.225</v>
      </c>
      <c r="P212" s="11">
        <v>204</v>
      </c>
      <c r="Q212" s="29"/>
    </row>
    <row r="213" spans="1:17">
      <c r="A213" s="11">
        <v>204</v>
      </c>
      <c r="B213" s="12">
        <v>16112271</v>
      </c>
      <c r="C213" s="16" t="s">
        <v>2911</v>
      </c>
      <c r="D213" s="11">
        <v>0.5</v>
      </c>
      <c r="E213" s="11">
        <v>8</v>
      </c>
      <c r="F213" s="11">
        <v>2</v>
      </c>
      <c r="G213" s="11">
        <v>39</v>
      </c>
      <c r="H213" s="11">
        <v>4.18</v>
      </c>
      <c r="I213" s="11"/>
      <c r="J213" s="11"/>
      <c r="K213" s="11"/>
      <c r="L213" s="11"/>
      <c r="M213" s="11">
        <v>0.5</v>
      </c>
      <c r="N213" s="11"/>
      <c r="O213" s="27">
        <f t="shared" si="13"/>
        <v>54.18</v>
      </c>
      <c r="P213" s="11">
        <v>205</v>
      </c>
      <c r="Q213" s="29"/>
    </row>
    <row r="214" spans="1:17">
      <c r="A214" s="11">
        <v>205</v>
      </c>
      <c r="B214" s="108" t="s">
        <v>2912</v>
      </c>
      <c r="C214" s="109" t="s">
        <v>2913</v>
      </c>
      <c r="D214" s="4">
        <v>1</v>
      </c>
      <c r="E214" s="4">
        <v>8</v>
      </c>
      <c r="F214" s="4">
        <v>2</v>
      </c>
      <c r="G214" s="11">
        <v>37.1</v>
      </c>
      <c r="H214" s="11">
        <v>4.15</v>
      </c>
      <c r="I214" s="4"/>
      <c r="J214" s="4">
        <v>1</v>
      </c>
      <c r="K214" s="4"/>
      <c r="L214" s="4">
        <v>0.2</v>
      </c>
      <c r="M214" s="4">
        <v>0.7</v>
      </c>
      <c r="N214" s="4">
        <v>0</v>
      </c>
      <c r="O214" s="27">
        <f t="shared" si="13"/>
        <v>54.15</v>
      </c>
      <c r="P214" s="11">
        <v>206</v>
      </c>
      <c r="Q214" s="29"/>
    </row>
    <row r="215" spans="1:17">
      <c r="A215" s="11">
        <v>206</v>
      </c>
      <c r="B215" s="106" t="s">
        <v>2914</v>
      </c>
      <c r="C215" s="106" t="s">
        <v>2915</v>
      </c>
      <c r="D215" s="14">
        <v>1</v>
      </c>
      <c r="E215" s="14">
        <v>8</v>
      </c>
      <c r="F215" s="14">
        <v>2</v>
      </c>
      <c r="G215" s="14">
        <v>36.9</v>
      </c>
      <c r="H215" s="14">
        <v>4.525</v>
      </c>
      <c r="I215" s="4"/>
      <c r="J215" s="4">
        <v>1</v>
      </c>
      <c r="K215" s="4"/>
      <c r="L215" s="4">
        <v>0.5</v>
      </c>
      <c r="M215" s="4">
        <v>0.2</v>
      </c>
      <c r="N215" s="14"/>
      <c r="O215" s="14">
        <f t="shared" si="13"/>
        <v>54.125</v>
      </c>
      <c r="P215" s="11">
        <v>207</v>
      </c>
      <c r="Q215" s="29"/>
    </row>
    <row r="216" spans="1:17">
      <c r="A216" s="11">
        <v>207</v>
      </c>
      <c r="B216" s="4">
        <v>16155042</v>
      </c>
      <c r="C216" s="4" t="s">
        <v>2916</v>
      </c>
      <c r="D216" s="4">
        <v>0.5</v>
      </c>
      <c r="E216" s="11">
        <v>8</v>
      </c>
      <c r="F216" s="11">
        <v>2</v>
      </c>
      <c r="G216" s="11">
        <v>36.5</v>
      </c>
      <c r="H216" s="11">
        <v>4.4</v>
      </c>
      <c r="I216" s="11">
        <v>0.1</v>
      </c>
      <c r="J216" s="11">
        <v>1.5</v>
      </c>
      <c r="K216" s="11">
        <v>0.1</v>
      </c>
      <c r="L216" s="11">
        <v>0</v>
      </c>
      <c r="M216" s="11">
        <v>1</v>
      </c>
      <c r="N216" s="11">
        <v>0</v>
      </c>
      <c r="O216" s="27">
        <f t="shared" si="13"/>
        <v>54.1</v>
      </c>
      <c r="P216" s="11">
        <v>208</v>
      </c>
      <c r="Q216" s="29"/>
    </row>
    <row r="217" spans="1:17">
      <c r="A217" s="11">
        <v>208</v>
      </c>
      <c r="B217" s="106" t="s">
        <v>2917</v>
      </c>
      <c r="C217" s="106" t="s">
        <v>2918</v>
      </c>
      <c r="D217" s="14">
        <v>0.5</v>
      </c>
      <c r="E217" s="14">
        <v>8</v>
      </c>
      <c r="F217" s="14">
        <v>2</v>
      </c>
      <c r="G217" s="14">
        <v>34.9</v>
      </c>
      <c r="H217" s="14">
        <v>4.45</v>
      </c>
      <c r="I217" s="4"/>
      <c r="J217" s="4">
        <v>0.5</v>
      </c>
      <c r="K217" s="4"/>
      <c r="L217" s="4"/>
      <c r="M217" s="4">
        <v>3.7</v>
      </c>
      <c r="N217" s="14"/>
      <c r="O217" s="14">
        <f t="shared" si="13"/>
        <v>54.05</v>
      </c>
      <c r="P217" s="11">
        <v>209</v>
      </c>
      <c r="Q217" s="29"/>
    </row>
    <row r="218" spans="1:17">
      <c r="A218" s="11">
        <v>209</v>
      </c>
      <c r="B218" s="106" t="s">
        <v>2919</v>
      </c>
      <c r="C218" s="106" t="s">
        <v>2920</v>
      </c>
      <c r="D218" s="14">
        <v>0.5</v>
      </c>
      <c r="E218" s="14">
        <v>8</v>
      </c>
      <c r="F218" s="14">
        <v>2</v>
      </c>
      <c r="G218" s="14">
        <v>38.4</v>
      </c>
      <c r="H218" s="14">
        <v>4.425</v>
      </c>
      <c r="I218" s="4"/>
      <c r="J218" s="4"/>
      <c r="K218" s="4"/>
      <c r="L218" s="4"/>
      <c r="M218" s="4">
        <v>0.7</v>
      </c>
      <c r="N218" s="14"/>
      <c r="O218" s="14">
        <f t="shared" si="13"/>
        <v>54.025</v>
      </c>
      <c r="P218" s="11">
        <v>210</v>
      </c>
      <c r="Q218" s="29"/>
    </row>
    <row r="219" spans="1:17">
      <c r="A219" s="11">
        <v>210</v>
      </c>
      <c r="B219" s="106" t="s">
        <v>2921</v>
      </c>
      <c r="C219" s="106" t="s">
        <v>2922</v>
      </c>
      <c r="D219" s="14">
        <v>1</v>
      </c>
      <c r="E219" s="14">
        <v>8</v>
      </c>
      <c r="F219" s="14">
        <v>2</v>
      </c>
      <c r="G219" s="14">
        <v>37.3</v>
      </c>
      <c r="H219" s="14">
        <v>4.2</v>
      </c>
      <c r="I219" s="4"/>
      <c r="J219" s="4"/>
      <c r="K219" s="4"/>
      <c r="L219" s="4">
        <v>0.5</v>
      </c>
      <c r="M219" s="4">
        <v>1</v>
      </c>
      <c r="N219" s="14"/>
      <c r="O219" s="14">
        <f t="shared" si="13"/>
        <v>54</v>
      </c>
      <c r="P219" s="11">
        <v>211</v>
      </c>
      <c r="Q219" s="29"/>
    </row>
    <row r="220" spans="1:17">
      <c r="A220" s="11">
        <v>211</v>
      </c>
      <c r="B220" s="11">
        <v>16115797</v>
      </c>
      <c r="C220" s="4" t="s">
        <v>2923</v>
      </c>
      <c r="D220" s="4">
        <v>0.5</v>
      </c>
      <c r="E220" s="4">
        <v>8</v>
      </c>
      <c r="F220" s="4">
        <v>2</v>
      </c>
      <c r="G220" s="4">
        <v>37.9</v>
      </c>
      <c r="H220" s="4">
        <v>4.375</v>
      </c>
      <c r="I220" s="4">
        <v>0.1</v>
      </c>
      <c r="J220" s="4"/>
      <c r="K220" s="4"/>
      <c r="L220" s="4">
        <v>0.2</v>
      </c>
      <c r="M220" s="4">
        <v>0.9</v>
      </c>
      <c r="N220" s="4"/>
      <c r="O220" s="27">
        <f t="shared" si="13"/>
        <v>53.975</v>
      </c>
      <c r="P220" s="11">
        <v>212</v>
      </c>
      <c r="Q220" s="29"/>
    </row>
    <row r="221" spans="1:17">
      <c r="A221" s="11">
        <v>212</v>
      </c>
      <c r="B221" s="106" t="s">
        <v>2924</v>
      </c>
      <c r="C221" s="106" t="s">
        <v>2925</v>
      </c>
      <c r="D221" s="14">
        <v>0.5</v>
      </c>
      <c r="E221" s="14">
        <v>8</v>
      </c>
      <c r="F221" s="14">
        <v>2</v>
      </c>
      <c r="G221" s="14">
        <v>39.6</v>
      </c>
      <c r="H221" s="14">
        <v>3.65</v>
      </c>
      <c r="I221" s="4"/>
      <c r="J221" s="4"/>
      <c r="K221" s="4"/>
      <c r="L221" s="4">
        <v>0.2</v>
      </c>
      <c r="M221" s="4"/>
      <c r="N221" s="14"/>
      <c r="O221" s="14">
        <f t="shared" si="13"/>
        <v>53.95</v>
      </c>
      <c r="P221" s="11">
        <v>213</v>
      </c>
      <c r="Q221" s="29"/>
    </row>
    <row r="222" spans="1:17">
      <c r="A222" s="11">
        <v>213</v>
      </c>
      <c r="B222" s="4" t="s">
        <v>2926</v>
      </c>
      <c r="C222" s="4" t="s">
        <v>2927</v>
      </c>
      <c r="D222" s="4">
        <v>1</v>
      </c>
      <c r="E222" s="4">
        <v>8</v>
      </c>
      <c r="F222" s="4">
        <v>2</v>
      </c>
      <c r="G222" s="4">
        <v>37.9</v>
      </c>
      <c r="H222" s="4">
        <v>4.325</v>
      </c>
      <c r="I222" s="4">
        <v>0</v>
      </c>
      <c r="J222" s="4">
        <v>0</v>
      </c>
      <c r="K222" s="4">
        <v>0</v>
      </c>
      <c r="L222" s="4">
        <v>0.5</v>
      </c>
      <c r="M222" s="4">
        <v>0.2</v>
      </c>
      <c r="N222" s="4">
        <v>0</v>
      </c>
      <c r="O222" s="27">
        <f t="shared" si="13"/>
        <v>53.925</v>
      </c>
      <c r="P222" s="11">
        <v>214</v>
      </c>
      <c r="Q222" s="29"/>
    </row>
    <row r="223" spans="1:17">
      <c r="A223" s="11">
        <v>214</v>
      </c>
      <c r="B223" s="106" t="s">
        <v>2928</v>
      </c>
      <c r="C223" s="106" t="s">
        <v>2929</v>
      </c>
      <c r="D223" s="14">
        <v>1</v>
      </c>
      <c r="E223" s="14">
        <v>8</v>
      </c>
      <c r="F223" s="14">
        <v>2</v>
      </c>
      <c r="G223" s="14">
        <v>37.4</v>
      </c>
      <c r="H223" s="14">
        <v>4.525</v>
      </c>
      <c r="I223" s="4">
        <v>0.5</v>
      </c>
      <c r="J223" s="4"/>
      <c r="K223" s="4"/>
      <c r="L223" s="4"/>
      <c r="M223" s="4">
        <v>0.5</v>
      </c>
      <c r="N223" s="14"/>
      <c r="O223" s="14">
        <f t="shared" si="13"/>
        <v>53.925</v>
      </c>
      <c r="P223" s="11">
        <v>215</v>
      </c>
      <c r="Q223" s="29"/>
    </row>
    <row r="224" spans="1:17">
      <c r="A224" s="11">
        <v>215</v>
      </c>
      <c r="B224" s="4">
        <v>16156929</v>
      </c>
      <c r="C224" s="4" t="s">
        <v>2930</v>
      </c>
      <c r="D224" s="4">
        <v>0.5</v>
      </c>
      <c r="E224" s="11">
        <v>8</v>
      </c>
      <c r="F224" s="11">
        <v>2</v>
      </c>
      <c r="G224" s="11">
        <v>37.2</v>
      </c>
      <c r="H224" s="11">
        <v>4.22</v>
      </c>
      <c r="I224" s="11">
        <v>0</v>
      </c>
      <c r="J224" s="11">
        <v>1</v>
      </c>
      <c r="K224" s="11">
        <v>0</v>
      </c>
      <c r="L224" s="11">
        <v>0</v>
      </c>
      <c r="M224" s="11">
        <v>1</v>
      </c>
      <c r="N224" s="11">
        <v>0</v>
      </c>
      <c r="O224" s="27">
        <f t="shared" si="13"/>
        <v>53.92</v>
      </c>
      <c r="P224" s="11">
        <v>216</v>
      </c>
      <c r="Q224" s="29"/>
    </row>
    <row r="225" spans="1:17">
      <c r="A225" s="11">
        <v>216</v>
      </c>
      <c r="B225" s="4">
        <v>16112810</v>
      </c>
      <c r="C225" s="4" t="s">
        <v>2931</v>
      </c>
      <c r="D225" s="4">
        <v>0.5</v>
      </c>
      <c r="E225" s="4">
        <v>8</v>
      </c>
      <c r="F225" s="4">
        <v>2</v>
      </c>
      <c r="G225" s="4">
        <v>36.7</v>
      </c>
      <c r="H225" s="4">
        <v>4.7</v>
      </c>
      <c r="I225" s="4">
        <v>1</v>
      </c>
      <c r="J225" s="4">
        <v>1</v>
      </c>
      <c r="K225" s="4"/>
      <c r="L225" s="4"/>
      <c r="M225" s="4"/>
      <c r="N225" s="4"/>
      <c r="O225" s="27">
        <f t="shared" si="13"/>
        <v>53.9</v>
      </c>
      <c r="P225" s="11">
        <v>217</v>
      </c>
      <c r="Q225" s="29"/>
    </row>
    <row r="226" spans="1:17">
      <c r="A226" s="11">
        <v>217</v>
      </c>
      <c r="B226" s="106" t="s">
        <v>2932</v>
      </c>
      <c r="C226" s="106" t="s">
        <v>2933</v>
      </c>
      <c r="D226" s="14">
        <v>0.5</v>
      </c>
      <c r="E226" s="14">
        <v>8</v>
      </c>
      <c r="F226" s="14">
        <v>2</v>
      </c>
      <c r="G226" s="14">
        <v>38.9</v>
      </c>
      <c r="H226" s="14">
        <v>4.5</v>
      </c>
      <c r="I226" s="4"/>
      <c r="J226" s="4"/>
      <c r="K226" s="4"/>
      <c r="L226" s="4"/>
      <c r="M226" s="4"/>
      <c r="N226" s="14"/>
      <c r="O226" s="14">
        <f t="shared" si="13"/>
        <v>53.9</v>
      </c>
      <c r="P226" s="11">
        <v>218</v>
      </c>
      <c r="Q226" s="29"/>
    </row>
    <row r="227" spans="1:17">
      <c r="A227" s="11">
        <v>218</v>
      </c>
      <c r="B227" s="106" t="s">
        <v>2934</v>
      </c>
      <c r="C227" s="106" t="s">
        <v>2935</v>
      </c>
      <c r="D227" s="14">
        <v>0.5</v>
      </c>
      <c r="E227" s="14">
        <v>8</v>
      </c>
      <c r="F227" s="14">
        <v>2</v>
      </c>
      <c r="G227" s="14">
        <v>38.1</v>
      </c>
      <c r="H227" s="14">
        <v>4.275</v>
      </c>
      <c r="I227" s="4"/>
      <c r="J227" s="4">
        <v>0.5</v>
      </c>
      <c r="K227" s="4"/>
      <c r="L227" s="4"/>
      <c r="M227" s="4">
        <v>0.5</v>
      </c>
      <c r="N227" s="14"/>
      <c r="O227" s="14">
        <f t="shared" si="13"/>
        <v>53.875</v>
      </c>
      <c r="P227" s="11">
        <v>219</v>
      </c>
      <c r="Q227" s="29"/>
    </row>
    <row r="228" spans="1:17">
      <c r="A228" s="11">
        <v>219</v>
      </c>
      <c r="B228" s="106" t="s">
        <v>2936</v>
      </c>
      <c r="C228" s="106" t="s">
        <v>2937</v>
      </c>
      <c r="D228" s="14">
        <v>0.5</v>
      </c>
      <c r="E228" s="14">
        <v>8</v>
      </c>
      <c r="F228" s="14">
        <v>2</v>
      </c>
      <c r="G228" s="14">
        <v>39</v>
      </c>
      <c r="H228" s="14">
        <v>4.35</v>
      </c>
      <c r="I228" s="4"/>
      <c r="J228" s="4"/>
      <c r="K228" s="4"/>
      <c r="L228" s="4"/>
      <c r="M228" s="4"/>
      <c r="N228" s="14"/>
      <c r="O228" s="14">
        <f t="shared" si="13"/>
        <v>53.85</v>
      </c>
      <c r="P228" s="11">
        <v>220</v>
      </c>
      <c r="Q228" s="29"/>
    </row>
    <row r="229" spans="1:17">
      <c r="A229" s="11">
        <v>220</v>
      </c>
      <c r="B229" s="108" t="s">
        <v>2938</v>
      </c>
      <c r="C229" s="109" t="s">
        <v>2939</v>
      </c>
      <c r="D229" s="11">
        <v>0.5</v>
      </c>
      <c r="E229" s="10">
        <v>8</v>
      </c>
      <c r="F229" s="11">
        <v>2</v>
      </c>
      <c r="G229" s="11">
        <v>39.5</v>
      </c>
      <c r="H229" s="11">
        <v>3.8</v>
      </c>
      <c r="I229" s="11">
        <v>0</v>
      </c>
      <c r="J229" s="11"/>
      <c r="K229" s="11"/>
      <c r="L229" s="11"/>
      <c r="M229" s="11">
        <v>0.5</v>
      </c>
      <c r="N229" s="11"/>
      <c r="O229" s="27">
        <f>[1]Sheet1!D605+E229+F229+G229+H229+I229+J229+K229+L229+M229-N229</f>
        <v>53.8</v>
      </c>
      <c r="P229" s="11">
        <v>221</v>
      </c>
      <c r="Q229" s="29"/>
    </row>
    <row r="230" spans="1:17">
      <c r="A230" s="11">
        <v>221</v>
      </c>
      <c r="B230" s="12">
        <v>16151748</v>
      </c>
      <c r="C230" s="11" t="s">
        <v>2940</v>
      </c>
      <c r="D230" s="11">
        <v>1</v>
      </c>
      <c r="E230" s="11">
        <v>8</v>
      </c>
      <c r="F230" s="11">
        <v>2</v>
      </c>
      <c r="G230" s="11">
        <v>35.6</v>
      </c>
      <c r="H230" s="11">
        <v>4.175</v>
      </c>
      <c r="I230" s="11">
        <v>0.3</v>
      </c>
      <c r="J230" s="11">
        <v>1</v>
      </c>
      <c r="K230" s="11">
        <v>0</v>
      </c>
      <c r="L230" s="11">
        <v>0</v>
      </c>
      <c r="M230" s="11">
        <v>1.7</v>
      </c>
      <c r="N230" s="11">
        <v>0</v>
      </c>
      <c r="O230" s="27">
        <f>SUM(D230:N230)</f>
        <v>53.775</v>
      </c>
      <c r="P230" s="11">
        <v>222</v>
      </c>
      <c r="Q230" s="29"/>
    </row>
    <row r="231" spans="1:17">
      <c r="A231" s="11">
        <v>222</v>
      </c>
      <c r="B231" s="30">
        <v>16112285</v>
      </c>
      <c r="C231" s="10" t="s">
        <v>2941</v>
      </c>
      <c r="D231" s="11">
        <v>1</v>
      </c>
      <c r="E231" s="11">
        <v>8</v>
      </c>
      <c r="F231" s="11">
        <v>2</v>
      </c>
      <c r="G231" s="11">
        <v>37.3</v>
      </c>
      <c r="H231" s="11">
        <v>3.95</v>
      </c>
      <c r="I231" s="11">
        <v>0</v>
      </c>
      <c r="J231" s="11">
        <v>1</v>
      </c>
      <c r="K231" s="11">
        <v>0</v>
      </c>
      <c r="L231" s="11">
        <v>0</v>
      </c>
      <c r="M231" s="11">
        <v>0.5</v>
      </c>
      <c r="N231" s="11"/>
      <c r="O231" s="27">
        <v>53.75</v>
      </c>
      <c r="P231" s="11">
        <v>223</v>
      </c>
      <c r="Q231" s="29"/>
    </row>
    <row r="232" spans="1:17">
      <c r="A232" s="11">
        <v>223</v>
      </c>
      <c r="B232" s="108" t="s">
        <v>2942</v>
      </c>
      <c r="C232" s="109" t="s">
        <v>2943</v>
      </c>
      <c r="D232" s="11">
        <v>0.5</v>
      </c>
      <c r="E232" s="11">
        <v>8</v>
      </c>
      <c r="F232" s="11">
        <v>2</v>
      </c>
      <c r="G232" s="11">
        <v>37.9</v>
      </c>
      <c r="H232" s="11">
        <v>3.85</v>
      </c>
      <c r="I232" s="11">
        <v>0</v>
      </c>
      <c r="J232" s="11">
        <v>0.5</v>
      </c>
      <c r="K232" s="11">
        <v>1</v>
      </c>
      <c r="L232" s="11">
        <v>0</v>
      </c>
      <c r="M232" s="11">
        <v>0</v>
      </c>
      <c r="N232" s="11">
        <v>0</v>
      </c>
      <c r="O232" s="27">
        <f>SUM(D232:N232)</f>
        <v>53.75</v>
      </c>
      <c r="P232" s="11">
        <v>224</v>
      </c>
      <c r="Q232" s="29"/>
    </row>
    <row r="233" spans="1:17">
      <c r="A233" s="11">
        <v>224</v>
      </c>
      <c r="B233" s="108" t="s">
        <v>2944</v>
      </c>
      <c r="C233" s="11" t="s">
        <v>2945</v>
      </c>
      <c r="D233" s="4">
        <v>0.5</v>
      </c>
      <c r="E233" s="4">
        <v>8</v>
      </c>
      <c r="F233" s="4">
        <v>2</v>
      </c>
      <c r="G233" s="4">
        <v>36.2</v>
      </c>
      <c r="H233" s="4">
        <v>4.475</v>
      </c>
      <c r="I233" s="11">
        <v>0</v>
      </c>
      <c r="J233" s="11">
        <v>1</v>
      </c>
      <c r="K233" s="11">
        <v>0</v>
      </c>
      <c r="L233" s="11">
        <v>0</v>
      </c>
      <c r="M233" s="11">
        <v>1.5</v>
      </c>
      <c r="N233" s="11">
        <v>0</v>
      </c>
      <c r="O233" s="27">
        <f>SUM(D233:N233)</f>
        <v>53.675</v>
      </c>
      <c r="P233" s="11">
        <v>225</v>
      </c>
      <c r="Q233" s="29"/>
    </row>
    <row r="234" spans="1:17">
      <c r="A234" s="11">
        <v>225</v>
      </c>
      <c r="B234" s="42">
        <v>16112307</v>
      </c>
      <c r="C234" s="11" t="s">
        <v>2946</v>
      </c>
      <c r="D234" s="11">
        <v>0.5</v>
      </c>
      <c r="E234" s="11">
        <v>8</v>
      </c>
      <c r="F234" s="11">
        <v>2</v>
      </c>
      <c r="G234" s="11">
        <v>37.5</v>
      </c>
      <c r="H234" s="11">
        <v>3.625</v>
      </c>
      <c r="I234" s="11"/>
      <c r="J234" s="11">
        <v>1</v>
      </c>
      <c r="K234" s="11"/>
      <c r="L234" s="11">
        <v>0.5</v>
      </c>
      <c r="M234" s="11">
        <v>0.5</v>
      </c>
      <c r="N234" s="11"/>
      <c r="O234" s="27">
        <f>SUM(D234:N234)</f>
        <v>53.625</v>
      </c>
      <c r="P234" s="11">
        <v>226</v>
      </c>
      <c r="Q234" s="29"/>
    </row>
    <row r="235" spans="1:17">
      <c r="A235" s="11">
        <v>226</v>
      </c>
      <c r="B235" s="4" t="s">
        <v>2947</v>
      </c>
      <c r="C235" s="4" t="s">
        <v>2948</v>
      </c>
      <c r="D235" s="4">
        <v>0.5</v>
      </c>
      <c r="E235" s="4">
        <v>8</v>
      </c>
      <c r="F235" s="4">
        <v>2</v>
      </c>
      <c r="G235" s="4">
        <v>37.5</v>
      </c>
      <c r="H235" s="4">
        <v>4.6</v>
      </c>
      <c r="I235" s="4">
        <v>0</v>
      </c>
      <c r="J235" s="4">
        <v>0</v>
      </c>
      <c r="K235" s="4">
        <v>0</v>
      </c>
      <c r="L235" s="4">
        <v>0.5</v>
      </c>
      <c r="M235" s="4">
        <v>0.5</v>
      </c>
      <c r="N235" s="4">
        <v>0</v>
      </c>
      <c r="O235" s="27">
        <f>SUM(D235:N235)</f>
        <v>53.6</v>
      </c>
      <c r="P235" s="11">
        <v>227</v>
      </c>
      <c r="Q235" s="29"/>
    </row>
    <row r="236" spans="1:17">
      <c r="A236" s="11">
        <v>227</v>
      </c>
      <c r="B236" s="106" t="s">
        <v>2949</v>
      </c>
      <c r="C236" s="106" t="s">
        <v>2950</v>
      </c>
      <c r="D236" s="14">
        <v>0.5</v>
      </c>
      <c r="E236" s="14">
        <v>8</v>
      </c>
      <c r="F236" s="14">
        <v>2</v>
      </c>
      <c r="G236" s="14">
        <v>37.1</v>
      </c>
      <c r="H236" s="14">
        <v>4.5</v>
      </c>
      <c r="I236" s="4"/>
      <c r="J236" s="4">
        <v>0.5</v>
      </c>
      <c r="K236" s="4"/>
      <c r="L236" s="4"/>
      <c r="M236" s="4">
        <v>1</v>
      </c>
      <c r="N236" s="14"/>
      <c r="O236" s="14">
        <f>SUM(D236:N236)</f>
        <v>53.6</v>
      </c>
      <c r="P236" s="11">
        <v>228</v>
      </c>
      <c r="Q236" s="29"/>
    </row>
    <row r="237" spans="1:17">
      <c r="A237" s="11">
        <v>228</v>
      </c>
      <c r="B237" s="108" t="s">
        <v>2951</v>
      </c>
      <c r="C237" s="109" t="s">
        <v>2952</v>
      </c>
      <c r="D237" s="11">
        <v>0.5</v>
      </c>
      <c r="E237" s="10">
        <v>8</v>
      </c>
      <c r="F237" s="11">
        <v>2</v>
      </c>
      <c r="G237" s="11">
        <v>39.2</v>
      </c>
      <c r="H237" s="11">
        <v>4.375</v>
      </c>
      <c r="I237" s="11">
        <v>0</v>
      </c>
      <c r="J237" s="11"/>
      <c r="K237" s="11"/>
      <c r="L237" s="11"/>
      <c r="M237" s="11"/>
      <c r="N237" s="11"/>
      <c r="O237" s="27">
        <f>[1]Sheet1!D606+E237+F237+G237+H237+I237+J237+K237+L237+M237-N237</f>
        <v>53.575</v>
      </c>
      <c r="P237" s="11">
        <v>229</v>
      </c>
      <c r="Q237" s="29"/>
    </row>
    <row r="238" spans="1:17">
      <c r="A238" s="11">
        <v>229</v>
      </c>
      <c r="B238" s="106" t="s">
        <v>2953</v>
      </c>
      <c r="C238" s="106" t="s">
        <v>2954</v>
      </c>
      <c r="D238" s="14">
        <v>0.5</v>
      </c>
      <c r="E238" s="14">
        <v>8</v>
      </c>
      <c r="F238" s="14">
        <v>2</v>
      </c>
      <c r="G238" s="14">
        <v>38.7</v>
      </c>
      <c r="H238" s="14">
        <v>4.325</v>
      </c>
      <c r="I238" s="4"/>
      <c r="J238" s="4"/>
      <c r="K238" s="4"/>
      <c r="L238" s="4"/>
      <c r="M238" s="4"/>
      <c r="N238" s="14"/>
      <c r="O238" s="14">
        <f>SUM(D238:N238)</f>
        <v>53.525</v>
      </c>
      <c r="P238" s="11">
        <v>230</v>
      </c>
      <c r="Q238" s="29"/>
    </row>
    <row r="239" spans="1:17">
      <c r="A239" s="11">
        <v>230</v>
      </c>
      <c r="B239" s="42">
        <v>16155357</v>
      </c>
      <c r="C239" s="11" t="s">
        <v>2955</v>
      </c>
      <c r="D239" s="11">
        <v>1</v>
      </c>
      <c r="E239" s="11">
        <v>8</v>
      </c>
      <c r="F239" s="11">
        <v>2</v>
      </c>
      <c r="G239" s="11">
        <v>38.4</v>
      </c>
      <c r="H239" s="11">
        <v>4.125</v>
      </c>
      <c r="I239" s="11"/>
      <c r="J239" s="11"/>
      <c r="K239" s="11"/>
      <c r="L239" s="11"/>
      <c r="M239" s="11"/>
      <c r="N239" s="11"/>
      <c r="O239" s="27">
        <f>SUM(D239:N239)</f>
        <v>53.525</v>
      </c>
      <c r="P239" s="11">
        <v>231</v>
      </c>
      <c r="Q239" s="29"/>
    </row>
    <row r="240" spans="1:17">
      <c r="A240" s="11">
        <v>231</v>
      </c>
      <c r="B240" s="106" t="s">
        <v>2956</v>
      </c>
      <c r="C240" s="106" t="s">
        <v>2957</v>
      </c>
      <c r="D240" s="14">
        <v>0.5</v>
      </c>
      <c r="E240" s="14">
        <v>8</v>
      </c>
      <c r="F240" s="14">
        <v>2</v>
      </c>
      <c r="G240" s="14">
        <v>37.8</v>
      </c>
      <c r="H240" s="14">
        <v>4.525</v>
      </c>
      <c r="I240" s="4">
        <v>0.2</v>
      </c>
      <c r="J240" s="4"/>
      <c r="K240" s="4"/>
      <c r="L240" s="4"/>
      <c r="M240" s="4">
        <v>0.5</v>
      </c>
      <c r="N240" s="14"/>
      <c r="O240" s="14">
        <f>SUM(D240:N240)</f>
        <v>53.525</v>
      </c>
      <c r="P240" s="11">
        <v>232</v>
      </c>
      <c r="Q240" s="29"/>
    </row>
    <row r="241" spans="1:17">
      <c r="A241" s="11">
        <v>232</v>
      </c>
      <c r="B241" s="32">
        <v>16112480</v>
      </c>
      <c r="C241" s="33" t="s">
        <v>2958</v>
      </c>
      <c r="D241" s="11">
        <v>0.5</v>
      </c>
      <c r="E241" s="11">
        <v>8</v>
      </c>
      <c r="F241" s="11">
        <v>2</v>
      </c>
      <c r="G241" s="34">
        <v>37.7</v>
      </c>
      <c r="H241" s="34">
        <v>4.15</v>
      </c>
      <c r="I241" s="11"/>
      <c r="J241" s="11"/>
      <c r="K241" s="11"/>
      <c r="L241" s="11">
        <v>0.2</v>
      </c>
      <c r="M241" s="11">
        <v>0.9</v>
      </c>
      <c r="N241" s="11"/>
      <c r="O241" s="27">
        <v>53.5</v>
      </c>
      <c r="P241" s="11">
        <v>233</v>
      </c>
      <c r="Q241" s="29"/>
    </row>
    <row r="242" spans="1:17">
      <c r="A242" s="11">
        <v>233</v>
      </c>
      <c r="B242" s="11">
        <v>16111395</v>
      </c>
      <c r="C242" s="4" t="s">
        <v>2959</v>
      </c>
      <c r="D242" s="4">
        <v>0.5</v>
      </c>
      <c r="E242" s="4">
        <v>8</v>
      </c>
      <c r="F242" s="4">
        <v>2</v>
      </c>
      <c r="G242" s="4">
        <v>37.8</v>
      </c>
      <c r="H242" s="4">
        <v>3.5</v>
      </c>
      <c r="I242" s="4"/>
      <c r="J242" s="4"/>
      <c r="K242" s="4"/>
      <c r="L242" s="4"/>
      <c r="M242" s="4">
        <v>1.7</v>
      </c>
      <c r="N242" s="4"/>
      <c r="O242" s="27">
        <f>SUM(D242:N242)</f>
        <v>53.5</v>
      </c>
      <c r="P242" s="11">
        <v>234</v>
      </c>
      <c r="Q242" s="29"/>
    </row>
    <row r="243" spans="1:17">
      <c r="A243" s="11">
        <v>234</v>
      </c>
      <c r="B243" s="11">
        <v>16112575</v>
      </c>
      <c r="C243" s="11" t="s">
        <v>2960</v>
      </c>
      <c r="D243" s="11">
        <v>0.5</v>
      </c>
      <c r="E243" s="4">
        <v>8</v>
      </c>
      <c r="F243" s="4">
        <v>2</v>
      </c>
      <c r="G243" s="4">
        <v>38.9</v>
      </c>
      <c r="H243" s="4">
        <v>3.6</v>
      </c>
      <c r="I243" s="4">
        <v>0</v>
      </c>
      <c r="J243" s="4">
        <v>0</v>
      </c>
      <c r="K243" s="4">
        <v>0</v>
      </c>
      <c r="L243" s="4">
        <v>0</v>
      </c>
      <c r="M243" s="4">
        <v>0.5</v>
      </c>
      <c r="N243" s="4">
        <v>0</v>
      </c>
      <c r="O243" s="27">
        <f>SUM(D243:N243)</f>
        <v>53.5</v>
      </c>
      <c r="P243" s="11">
        <v>235</v>
      </c>
      <c r="Q243" s="29"/>
    </row>
    <row r="244" spans="1:17">
      <c r="A244" s="11">
        <v>235</v>
      </c>
      <c r="B244" s="4">
        <v>16151641</v>
      </c>
      <c r="C244" s="4" t="s">
        <v>2961</v>
      </c>
      <c r="D244" s="4">
        <v>0.5</v>
      </c>
      <c r="E244" s="4">
        <v>8</v>
      </c>
      <c r="F244" s="4">
        <v>2</v>
      </c>
      <c r="G244" s="4">
        <v>37.2</v>
      </c>
      <c r="H244" s="4">
        <v>4.23</v>
      </c>
      <c r="I244" s="4"/>
      <c r="J244" s="4">
        <v>0.5</v>
      </c>
      <c r="K244" s="4"/>
      <c r="L244" s="4"/>
      <c r="M244" s="4">
        <v>1</v>
      </c>
      <c r="N244" s="4"/>
      <c r="O244" s="27">
        <f>SUM(D244:N244)</f>
        <v>53.43</v>
      </c>
      <c r="P244" s="11">
        <v>236</v>
      </c>
      <c r="Q244" s="29"/>
    </row>
    <row r="245" spans="1:17">
      <c r="A245" s="11">
        <v>236</v>
      </c>
      <c r="B245" s="30">
        <v>16112959</v>
      </c>
      <c r="C245" s="10" t="s">
        <v>2962</v>
      </c>
      <c r="D245" s="11">
        <v>0.5</v>
      </c>
      <c r="E245" s="11">
        <v>8</v>
      </c>
      <c r="F245" s="11">
        <v>2</v>
      </c>
      <c r="G245" s="31">
        <v>38.6</v>
      </c>
      <c r="H245" s="11">
        <v>4.3</v>
      </c>
      <c r="I245" s="11"/>
      <c r="J245" s="11"/>
      <c r="K245" s="11"/>
      <c r="L245" s="11"/>
      <c r="M245" s="11"/>
      <c r="N245" s="11"/>
      <c r="O245" s="27">
        <f>D245+E245+F245+G245+H245+I245+J245+K245+L245+M245+N245</f>
        <v>53.4</v>
      </c>
      <c r="P245" s="11">
        <v>237</v>
      </c>
      <c r="Q245" s="29"/>
    </row>
    <row r="246" spans="1:17">
      <c r="A246" s="11">
        <v>237</v>
      </c>
      <c r="B246" s="4">
        <v>16112698</v>
      </c>
      <c r="C246" s="4" t="s">
        <v>1994</v>
      </c>
      <c r="D246" s="4">
        <v>0.5</v>
      </c>
      <c r="E246" s="4">
        <v>8</v>
      </c>
      <c r="F246" s="4">
        <v>2</v>
      </c>
      <c r="G246" s="4">
        <v>39.4</v>
      </c>
      <c r="H246" s="4">
        <v>3.475</v>
      </c>
      <c r="I246" s="4"/>
      <c r="J246" s="4"/>
      <c r="K246" s="4"/>
      <c r="L246" s="4"/>
      <c r="M246" s="4"/>
      <c r="N246" s="4"/>
      <c r="O246" s="27">
        <f>SUM(D246:N246)</f>
        <v>53.375</v>
      </c>
      <c r="P246" s="11">
        <v>238</v>
      </c>
      <c r="Q246" s="29"/>
    </row>
    <row r="247" spans="1:17">
      <c r="A247" s="11">
        <v>238</v>
      </c>
      <c r="B247" s="30">
        <v>16112248</v>
      </c>
      <c r="C247" s="10" t="s">
        <v>2963</v>
      </c>
      <c r="D247" s="11">
        <v>0.5</v>
      </c>
      <c r="E247" s="11">
        <v>8</v>
      </c>
      <c r="F247" s="11">
        <v>2</v>
      </c>
      <c r="G247" s="11">
        <v>38.2</v>
      </c>
      <c r="H247" s="11">
        <v>3.95</v>
      </c>
      <c r="I247" s="11">
        <v>0</v>
      </c>
      <c r="J247" s="11">
        <v>0</v>
      </c>
      <c r="K247" s="11">
        <v>0</v>
      </c>
      <c r="L247" s="11">
        <v>0.2</v>
      </c>
      <c r="M247" s="11">
        <v>0.5</v>
      </c>
      <c r="N247" s="11"/>
      <c r="O247" s="27">
        <f>SUM(D247:M247)</f>
        <v>53.35</v>
      </c>
      <c r="P247" s="11">
        <v>239</v>
      </c>
      <c r="Q247" s="29"/>
    </row>
    <row r="248" spans="1:17">
      <c r="A248" s="11">
        <v>239</v>
      </c>
      <c r="B248" s="108" t="s">
        <v>2964</v>
      </c>
      <c r="C248" s="109" t="s">
        <v>2965</v>
      </c>
      <c r="D248" s="11">
        <v>0.5</v>
      </c>
      <c r="E248" s="11">
        <v>8</v>
      </c>
      <c r="F248" s="11">
        <v>2</v>
      </c>
      <c r="G248" s="11">
        <v>37.4</v>
      </c>
      <c r="H248" s="11">
        <v>4.35</v>
      </c>
      <c r="I248" s="11">
        <v>0</v>
      </c>
      <c r="J248" s="11">
        <v>0.5</v>
      </c>
      <c r="K248" s="11">
        <v>0.5</v>
      </c>
      <c r="L248" s="11">
        <v>0</v>
      </c>
      <c r="M248" s="11">
        <v>0</v>
      </c>
      <c r="N248" s="11">
        <v>0</v>
      </c>
      <c r="O248" s="27">
        <f t="shared" ref="O248:O253" si="14">SUM(D248:N248)</f>
        <v>53.25</v>
      </c>
      <c r="P248" s="11">
        <v>240</v>
      </c>
      <c r="Q248" s="29"/>
    </row>
    <row r="249" spans="1:17">
      <c r="A249" s="11">
        <v>240</v>
      </c>
      <c r="B249" s="12">
        <v>16153207</v>
      </c>
      <c r="C249" s="11" t="s">
        <v>2966</v>
      </c>
      <c r="D249" s="11">
        <v>1</v>
      </c>
      <c r="E249" s="11">
        <v>8</v>
      </c>
      <c r="F249" s="11">
        <v>2</v>
      </c>
      <c r="G249" s="11">
        <v>37.1</v>
      </c>
      <c r="H249" s="11">
        <v>3.925</v>
      </c>
      <c r="I249" s="11">
        <v>0</v>
      </c>
      <c r="J249" s="11">
        <v>0.5</v>
      </c>
      <c r="K249" s="11">
        <v>0.2</v>
      </c>
      <c r="L249" s="11">
        <v>0.5</v>
      </c>
      <c r="M249" s="11">
        <v>0</v>
      </c>
      <c r="N249" s="11">
        <v>0</v>
      </c>
      <c r="O249" s="27">
        <f t="shared" si="14"/>
        <v>53.225</v>
      </c>
      <c r="P249" s="11">
        <v>241</v>
      </c>
      <c r="Q249" s="29"/>
    </row>
    <row r="250" spans="1:17">
      <c r="A250" s="11">
        <v>241</v>
      </c>
      <c r="B250" s="4" t="s">
        <v>2967</v>
      </c>
      <c r="C250" s="4" t="s">
        <v>2968</v>
      </c>
      <c r="D250" s="4">
        <v>0.5</v>
      </c>
      <c r="E250" s="4">
        <v>8</v>
      </c>
      <c r="F250" s="4">
        <v>2</v>
      </c>
      <c r="G250" s="4">
        <v>38.4</v>
      </c>
      <c r="H250" s="4">
        <v>4.125</v>
      </c>
      <c r="I250" s="4">
        <v>0</v>
      </c>
      <c r="J250" s="4">
        <v>0</v>
      </c>
      <c r="K250" s="4">
        <v>0</v>
      </c>
      <c r="L250" s="4">
        <v>0</v>
      </c>
      <c r="M250" s="4">
        <v>0.2</v>
      </c>
      <c r="N250" s="4">
        <v>0</v>
      </c>
      <c r="O250" s="27">
        <f t="shared" si="14"/>
        <v>53.225</v>
      </c>
      <c r="P250" s="11">
        <v>242</v>
      </c>
      <c r="Q250" s="29"/>
    </row>
    <row r="251" spans="1:17">
      <c r="A251" s="11">
        <v>242</v>
      </c>
      <c r="B251" s="106" t="s">
        <v>2969</v>
      </c>
      <c r="C251" s="106" t="s">
        <v>2970</v>
      </c>
      <c r="D251" s="14">
        <v>0.5</v>
      </c>
      <c r="E251" s="14">
        <v>8</v>
      </c>
      <c r="F251" s="14">
        <v>2</v>
      </c>
      <c r="G251" s="14">
        <v>38.3</v>
      </c>
      <c r="H251" s="14">
        <v>4.425</v>
      </c>
      <c r="I251" s="4"/>
      <c r="J251" s="4"/>
      <c r="K251" s="4"/>
      <c r="L251" s="4"/>
      <c r="M251" s="4"/>
      <c r="N251" s="14"/>
      <c r="O251" s="14">
        <f t="shared" si="14"/>
        <v>53.225</v>
      </c>
      <c r="P251" s="11">
        <v>243</v>
      </c>
      <c r="Q251" s="29"/>
    </row>
    <row r="252" spans="1:17">
      <c r="A252" s="11">
        <v>243</v>
      </c>
      <c r="B252" s="12">
        <v>16111430</v>
      </c>
      <c r="C252" s="11" t="s">
        <v>2971</v>
      </c>
      <c r="D252" s="11">
        <v>0.5</v>
      </c>
      <c r="E252" s="11">
        <v>8</v>
      </c>
      <c r="F252" s="11">
        <v>2</v>
      </c>
      <c r="G252" s="11">
        <v>38.2</v>
      </c>
      <c r="H252" s="11">
        <v>4.45</v>
      </c>
      <c r="I252" s="11"/>
      <c r="J252" s="11"/>
      <c r="K252" s="11"/>
      <c r="L252" s="11"/>
      <c r="M252" s="11"/>
      <c r="N252" s="11"/>
      <c r="O252" s="27">
        <f t="shared" si="14"/>
        <v>53.15</v>
      </c>
      <c r="P252" s="11">
        <v>244</v>
      </c>
      <c r="Q252" s="29"/>
    </row>
    <row r="253" spans="1:17">
      <c r="A253" s="11">
        <v>244</v>
      </c>
      <c r="B253" s="12">
        <v>16154761</v>
      </c>
      <c r="C253" s="11" t="s">
        <v>2972</v>
      </c>
      <c r="D253" s="11">
        <v>0.5</v>
      </c>
      <c r="E253" s="11">
        <v>8</v>
      </c>
      <c r="F253" s="11">
        <v>2</v>
      </c>
      <c r="G253" s="11">
        <v>38.2</v>
      </c>
      <c r="H253" s="40">
        <v>4.25</v>
      </c>
      <c r="I253" s="11">
        <v>0</v>
      </c>
      <c r="J253" s="11">
        <v>0</v>
      </c>
      <c r="K253" s="11">
        <v>0.2</v>
      </c>
      <c r="L253" s="11">
        <v>0</v>
      </c>
      <c r="M253" s="11">
        <v>0</v>
      </c>
      <c r="N253" s="11">
        <v>0</v>
      </c>
      <c r="O253" s="27">
        <f t="shared" si="14"/>
        <v>53.15</v>
      </c>
      <c r="P253" s="11">
        <v>245</v>
      </c>
      <c r="Q253" s="29"/>
    </row>
    <row r="254" spans="1:17">
      <c r="A254" s="11">
        <v>245</v>
      </c>
      <c r="B254" s="108" t="s">
        <v>2973</v>
      </c>
      <c r="C254" s="109" t="s">
        <v>2974</v>
      </c>
      <c r="D254" s="11">
        <v>0.5</v>
      </c>
      <c r="E254" s="10">
        <v>8</v>
      </c>
      <c r="F254" s="10">
        <v>2</v>
      </c>
      <c r="G254" s="11">
        <v>38.4</v>
      </c>
      <c r="H254" s="11">
        <v>4.25</v>
      </c>
      <c r="I254" s="11"/>
      <c r="J254" s="11"/>
      <c r="K254" s="11"/>
      <c r="L254" s="11"/>
      <c r="M254" s="11"/>
      <c r="N254" s="11">
        <v>0</v>
      </c>
      <c r="O254" s="27">
        <f>D254+E254+F254+G254+H254+I254+J254+K254+L254+M254+N254</f>
        <v>53.15</v>
      </c>
      <c r="P254" s="11">
        <v>246</v>
      </c>
      <c r="Q254" s="29"/>
    </row>
    <row r="255" ht="14.25" spans="1:17">
      <c r="A255" s="11">
        <v>246</v>
      </c>
      <c r="B255" s="35">
        <v>16151755</v>
      </c>
      <c r="C255" s="36" t="s">
        <v>2975</v>
      </c>
      <c r="D255" s="10">
        <v>0.5</v>
      </c>
      <c r="E255" s="10">
        <v>8</v>
      </c>
      <c r="F255" s="10">
        <v>2</v>
      </c>
      <c r="G255" s="27">
        <v>38.5</v>
      </c>
      <c r="H255" s="26">
        <f>145*0.025</f>
        <v>3.625</v>
      </c>
      <c r="I255" s="10">
        <v>0</v>
      </c>
      <c r="J255" s="11">
        <v>0</v>
      </c>
      <c r="K255" s="10">
        <v>0</v>
      </c>
      <c r="L255" s="11">
        <v>0</v>
      </c>
      <c r="M255" s="11">
        <v>0.5</v>
      </c>
      <c r="N255" s="11">
        <v>0</v>
      </c>
      <c r="O255" s="26">
        <f t="shared" ref="O255:O260" si="15">SUM(D255:N255)</f>
        <v>53.125</v>
      </c>
      <c r="P255" s="11">
        <v>247</v>
      </c>
      <c r="Q255" s="29"/>
    </row>
    <row r="256" spans="1:17">
      <c r="A256" s="11">
        <v>247</v>
      </c>
      <c r="B256" s="106" t="s">
        <v>2976</v>
      </c>
      <c r="C256" s="106" t="s">
        <v>2977</v>
      </c>
      <c r="D256" s="14">
        <v>0.5</v>
      </c>
      <c r="E256" s="14">
        <v>8</v>
      </c>
      <c r="F256" s="14">
        <v>2</v>
      </c>
      <c r="G256" s="14">
        <v>38.1</v>
      </c>
      <c r="H256" s="14">
        <v>4.5</v>
      </c>
      <c r="I256" s="4"/>
      <c r="J256" s="4"/>
      <c r="K256" s="4"/>
      <c r="L256" s="4"/>
      <c r="M256" s="4"/>
      <c r="N256" s="14"/>
      <c r="O256" s="14">
        <f t="shared" si="15"/>
        <v>53.1</v>
      </c>
      <c r="P256" s="11">
        <v>248</v>
      </c>
      <c r="Q256" s="29"/>
    </row>
    <row r="257" spans="1:17">
      <c r="A257" s="11">
        <v>248</v>
      </c>
      <c r="B257" s="4">
        <v>16155369</v>
      </c>
      <c r="C257" s="4" t="s">
        <v>2978</v>
      </c>
      <c r="D257" s="4">
        <v>1</v>
      </c>
      <c r="E257" s="4">
        <v>8</v>
      </c>
      <c r="F257" s="4">
        <v>2</v>
      </c>
      <c r="G257" s="4">
        <v>38.7</v>
      </c>
      <c r="H257" s="4">
        <v>3.38</v>
      </c>
      <c r="I257" s="4"/>
      <c r="J257" s="4"/>
      <c r="K257" s="4"/>
      <c r="L257" s="4"/>
      <c r="M257" s="4"/>
      <c r="N257" s="4"/>
      <c r="O257" s="27">
        <f t="shared" si="15"/>
        <v>53.08</v>
      </c>
      <c r="P257" s="11">
        <v>249</v>
      </c>
      <c r="Q257" s="29"/>
    </row>
    <row r="258" spans="1:17">
      <c r="A258" s="11">
        <v>249</v>
      </c>
      <c r="B258" s="15">
        <v>16112244</v>
      </c>
      <c r="C258" s="16" t="s">
        <v>1298</v>
      </c>
      <c r="D258" s="16">
        <v>1</v>
      </c>
      <c r="E258" s="11">
        <v>8</v>
      </c>
      <c r="F258" s="16">
        <v>2</v>
      </c>
      <c r="G258" s="16">
        <v>37</v>
      </c>
      <c r="H258" s="16">
        <v>4.35</v>
      </c>
      <c r="I258" s="16"/>
      <c r="J258" s="16"/>
      <c r="K258" s="16"/>
      <c r="L258" s="16">
        <v>0.2</v>
      </c>
      <c r="M258" s="16">
        <v>0.5</v>
      </c>
      <c r="N258" s="16"/>
      <c r="O258" s="28">
        <f t="shared" si="15"/>
        <v>53.05</v>
      </c>
      <c r="P258" s="11">
        <v>250</v>
      </c>
      <c r="Q258" s="29"/>
    </row>
    <row r="259" spans="1:17">
      <c r="A259" s="11">
        <v>250</v>
      </c>
      <c r="B259" s="106" t="s">
        <v>2979</v>
      </c>
      <c r="C259" s="106" t="s">
        <v>390</v>
      </c>
      <c r="D259" s="14">
        <v>0.5</v>
      </c>
      <c r="E259" s="14">
        <v>8</v>
      </c>
      <c r="F259" s="14">
        <v>2</v>
      </c>
      <c r="G259" s="14">
        <v>36.4</v>
      </c>
      <c r="H259" s="14">
        <v>4.5</v>
      </c>
      <c r="I259" s="4"/>
      <c r="J259" s="4"/>
      <c r="K259" s="4"/>
      <c r="L259" s="4"/>
      <c r="M259" s="4">
        <v>1.6</v>
      </c>
      <c r="N259" s="14"/>
      <c r="O259" s="14">
        <f t="shared" si="15"/>
        <v>53</v>
      </c>
      <c r="P259" s="11">
        <v>251</v>
      </c>
      <c r="Q259" s="29"/>
    </row>
    <row r="260" spans="1:17">
      <c r="A260" s="11">
        <v>251</v>
      </c>
      <c r="B260" s="106" t="s">
        <v>2980</v>
      </c>
      <c r="C260" s="106" t="s">
        <v>2981</v>
      </c>
      <c r="D260" s="14">
        <v>1</v>
      </c>
      <c r="E260" s="14">
        <v>8</v>
      </c>
      <c r="F260" s="14">
        <v>2</v>
      </c>
      <c r="G260" s="14">
        <v>35.9</v>
      </c>
      <c r="H260" s="14">
        <v>4.575</v>
      </c>
      <c r="I260" s="4"/>
      <c r="J260" s="4"/>
      <c r="K260" s="4"/>
      <c r="L260" s="4">
        <v>0.5</v>
      </c>
      <c r="M260" s="4">
        <v>1</v>
      </c>
      <c r="N260" s="14"/>
      <c r="O260" s="14">
        <f t="shared" si="15"/>
        <v>52.975</v>
      </c>
      <c r="P260" s="11">
        <v>252</v>
      </c>
      <c r="Q260" s="29"/>
    </row>
    <row r="261" spans="1:17">
      <c r="A261" s="11">
        <v>252</v>
      </c>
      <c r="B261" s="108" t="s">
        <v>2982</v>
      </c>
      <c r="C261" s="109" t="s">
        <v>2983</v>
      </c>
      <c r="D261" s="11">
        <v>1</v>
      </c>
      <c r="E261" s="11">
        <v>8</v>
      </c>
      <c r="F261" s="11">
        <v>2</v>
      </c>
      <c r="G261" s="11">
        <v>34.5</v>
      </c>
      <c r="H261" s="11">
        <v>4.05</v>
      </c>
      <c r="I261" s="11">
        <v>0</v>
      </c>
      <c r="J261" s="11">
        <v>1</v>
      </c>
      <c r="K261" s="11">
        <v>0</v>
      </c>
      <c r="L261" s="11">
        <v>0.4</v>
      </c>
      <c r="M261" s="11">
        <v>2</v>
      </c>
      <c r="N261" s="11"/>
      <c r="O261" s="27">
        <v>52.95</v>
      </c>
      <c r="P261" s="11">
        <v>253</v>
      </c>
      <c r="Q261" s="29"/>
    </row>
    <row r="262" spans="1:17">
      <c r="A262" s="11">
        <v>253</v>
      </c>
      <c r="B262" s="106" t="s">
        <v>2984</v>
      </c>
      <c r="C262" s="106" t="s">
        <v>2985</v>
      </c>
      <c r="D262" s="14">
        <v>1</v>
      </c>
      <c r="E262" s="14">
        <v>8</v>
      </c>
      <c r="F262" s="14">
        <v>2</v>
      </c>
      <c r="G262" s="14">
        <v>37.2</v>
      </c>
      <c r="H262" s="14">
        <v>4.25</v>
      </c>
      <c r="I262" s="4"/>
      <c r="J262" s="4"/>
      <c r="K262" s="4"/>
      <c r="L262" s="4">
        <v>0.5</v>
      </c>
      <c r="M262" s="4"/>
      <c r="N262" s="14"/>
      <c r="O262" s="14">
        <f t="shared" ref="O262:O273" si="16">SUM(D262:N262)</f>
        <v>52.95</v>
      </c>
      <c r="P262" s="11">
        <v>254</v>
      </c>
      <c r="Q262" s="29"/>
    </row>
    <row r="263" spans="1:17">
      <c r="A263" s="11">
        <v>254</v>
      </c>
      <c r="B263" s="12">
        <v>16156503</v>
      </c>
      <c r="C263" s="16" t="s">
        <v>2986</v>
      </c>
      <c r="D263" s="11">
        <v>1</v>
      </c>
      <c r="E263" s="11">
        <v>8</v>
      </c>
      <c r="F263" s="11">
        <v>2</v>
      </c>
      <c r="G263" s="11">
        <v>32.9</v>
      </c>
      <c r="H263" s="11">
        <v>4.63</v>
      </c>
      <c r="I263" s="11"/>
      <c r="J263" s="11">
        <v>1</v>
      </c>
      <c r="K263" s="11"/>
      <c r="L263" s="11">
        <v>0.2</v>
      </c>
      <c r="M263" s="11">
        <v>3.2</v>
      </c>
      <c r="N263" s="11"/>
      <c r="O263" s="27">
        <f t="shared" si="16"/>
        <v>52.93</v>
      </c>
      <c r="P263" s="11">
        <v>255</v>
      </c>
      <c r="Q263" s="29"/>
    </row>
    <row r="264" spans="1:17">
      <c r="A264" s="11">
        <v>255</v>
      </c>
      <c r="B264" s="11">
        <v>16117197</v>
      </c>
      <c r="C264" s="11" t="s">
        <v>2987</v>
      </c>
      <c r="D264" s="11">
        <v>0.5</v>
      </c>
      <c r="E264" s="11">
        <v>8</v>
      </c>
      <c r="F264" s="11">
        <v>2</v>
      </c>
      <c r="G264" s="11">
        <v>37.8</v>
      </c>
      <c r="H264" s="11">
        <v>3.625</v>
      </c>
      <c r="I264" s="11"/>
      <c r="J264" s="11">
        <v>0.5</v>
      </c>
      <c r="K264" s="11"/>
      <c r="L264" s="11"/>
      <c r="M264" s="11">
        <v>0.5</v>
      </c>
      <c r="N264" s="11"/>
      <c r="O264" s="27">
        <f t="shared" si="16"/>
        <v>52.925</v>
      </c>
      <c r="P264" s="11">
        <v>256</v>
      </c>
      <c r="Q264" s="29"/>
    </row>
    <row r="265" spans="1:17">
      <c r="A265" s="11">
        <v>256</v>
      </c>
      <c r="B265" s="106" t="s">
        <v>2988</v>
      </c>
      <c r="C265" s="106" t="s">
        <v>2989</v>
      </c>
      <c r="D265" s="14">
        <v>0.5</v>
      </c>
      <c r="E265" s="14">
        <v>8</v>
      </c>
      <c r="F265" s="14">
        <v>2</v>
      </c>
      <c r="G265" s="14">
        <v>37.1</v>
      </c>
      <c r="H265" s="14">
        <v>4.3</v>
      </c>
      <c r="I265" s="4"/>
      <c r="J265" s="4">
        <v>0.5</v>
      </c>
      <c r="K265" s="4"/>
      <c r="L265" s="4"/>
      <c r="M265" s="4">
        <v>0.5</v>
      </c>
      <c r="N265" s="14"/>
      <c r="O265" s="14">
        <f t="shared" si="16"/>
        <v>52.9</v>
      </c>
      <c r="P265" s="11">
        <v>257</v>
      </c>
      <c r="Q265" s="29"/>
    </row>
    <row r="266" spans="1:17">
      <c r="A266" s="11">
        <v>257</v>
      </c>
      <c r="B266" s="11">
        <v>16153400</v>
      </c>
      <c r="C266" s="11" t="s">
        <v>2990</v>
      </c>
      <c r="D266" s="11">
        <v>0.5</v>
      </c>
      <c r="E266" s="11">
        <v>8</v>
      </c>
      <c r="F266" s="11">
        <v>2</v>
      </c>
      <c r="G266" s="11">
        <v>37.4</v>
      </c>
      <c r="H266" s="11">
        <v>3.975</v>
      </c>
      <c r="I266" s="11"/>
      <c r="J266" s="11">
        <v>1</v>
      </c>
      <c r="K266" s="11"/>
      <c r="L266" s="11"/>
      <c r="M266" s="11"/>
      <c r="N266" s="11"/>
      <c r="O266" s="27">
        <f t="shared" si="16"/>
        <v>52.875</v>
      </c>
      <c r="P266" s="11">
        <v>258</v>
      </c>
      <c r="Q266" s="29"/>
    </row>
    <row r="267" spans="1:17">
      <c r="A267" s="11">
        <v>258</v>
      </c>
      <c r="B267" s="108" t="s">
        <v>2991</v>
      </c>
      <c r="C267" s="4" t="s">
        <v>2992</v>
      </c>
      <c r="D267" s="4">
        <v>0.5</v>
      </c>
      <c r="E267" s="4">
        <v>8</v>
      </c>
      <c r="F267" s="4">
        <v>2</v>
      </c>
      <c r="G267" s="4">
        <v>38</v>
      </c>
      <c r="H267" s="4">
        <v>4.175</v>
      </c>
      <c r="I267" s="4">
        <v>0</v>
      </c>
      <c r="J267" s="4">
        <v>0</v>
      </c>
      <c r="K267" s="4">
        <v>0</v>
      </c>
      <c r="L267" s="4">
        <v>0</v>
      </c>
      <c r="M267" s="4">
        <v>0.2</v>
      </c>
      <c r="N267" s="4">
        <v>0</v>
      </c>
      <c r="O267" s="27">
        <f t="shared" si="16"/>
        <v>52.875</v>
      </c>
      <c r="P267" s="11">
        <v>259</v>
      </c>
      <c r="Q267" s="29"/>
    </row>
    <row r="268" spans="1:17">
      <c r="A268" s="11">
        <v>259</v>
      </c>
      <c r="B268" s="4" t="s">
        <v>2993</v>
      </c>
      <c r="C268" s="4" t="s">
        <v>2994</v>
      </c>
      <c r="D268" s="4">
        <v>1</v>
      </c>
      <c r="E268" s="4">
        <v>8</v>
      </c>
      <c r="F268" s="4">
        <v>2</v>
      </c>
      <c r="G268" s="4">
        <v>36.7</v>
      </c>
      <c r="H268" s="4">
        <v>4.45</v>
      </c>
      <c r="I268" s="4">
        <v>0</v>
      </c>
      <c r="J268" s="4">
        <v>0</v>
      </c>
      <c r="K268" s="4">
        <v>0</v>
      </c>
      <c r="L268" s="4">
        <v>0</v>
      </c>
      <c r="M268" s="4">
        <v>0.7</v>
      </c>
      <c r="N268" s="4">
        <v>0</v>
      </c>
      <c r="O268" s="27">
        <f t="shared" si="16"/>
        <v>52.85</v>
      </c>
      <c r="P268" s="11">
        <v>260</v>
      </c>
      <c r="Q268" s="29"/>
    </row>
    <row r="269" spans="1:17">
      <c r="A269" s="11">
        <v>260</v>
      </c>
      <c r="B269" s="106" t="s">
        <v>2995</v>
      </c>
      <c r="C269" s="106" t="s">
        <v>2996</v>
      </c>
      <c r="D269" s="14">
        <v>0.5</v>
      </c>
      <c r="E269" s="14">
        <v>8</v>
      </c>
      <c r="F269" s="14">
        <v>2</v>
      </c>
      <c r="G269" s="14">
        <v>37.9</v>
      </c>
      <c r="H269" s="14">
        <v>4.25</v>
      </c>
      <c r="I269" s="4"/>
      <c r="J269" s="4"/>
      <c r="K269" s="4"/>
      <c r="L269" s="4"/>
      <c r="M269" s="4">
        <v>0.2</v>
      </c>
      <c r="N269" s="14"/>
      <c r="O269" s="14">
        <f t="shared" si="16"/>
        <v>52.85</v>
      </c>
      <c r="P269" s="11">
        <v>261</v>
      </c>
      <c r="Q269" s="29"/>
    </row>
    <row r="270" spans="1:17">
      <c r="A270" s="11">
        <v>261</v>
      </c>
      <c r="B270" s="108" t="s">
        <v>2997</v>
      </c>
      <c r="C270" s="109" t="s">
        <v>2998</v>
      </c>
      <c r="D270" s="4">
        <v>1</v>
      </c>
      <c r="E270" s="4">
        <v>8</v>
      </c>
      <c r="F270" s="4">
        <v>2</v>
      </c>
      <c r="G270" s="11">
        <v>37.6</v>
      </c>
      <c r="H270" s="11">
        <v>3.53</v>
      </c>
      <c r="I270" s="4"/>
      <c r="J270" s="4"/>
      <c r="K270" s="4"/>
      <c r="L270" s="4">
        <v>0.2</v>
      </c>
      <c r="M270" s="4">
        <v>0.5</v>
      </c>
      <c r="N270" s="4">
        <v>0</v>
      </c>
      <c r="O270" s="27">
        <f t="shared" si="16"/>
        <v>52.83</v>
      </c>
      <c r="P270" s="11">
        <v>262</v>
      </c>
      <c r="Q270" s="29"/>
    </row>
    <row r="271" spans="1:17">
      <c r="A271" s="11">
        <v>262</v>
      </c>
      <c r="B271" s="108" t="s">
        <v>2999</v>
      </c>
      <c r="C271" s="109" t="s">
        <v>3000</v>
      </c>
      <c r="D271" s="4">
        <v>0.5</v>
      </c>
      <c r="E271" s="4">
        <v>8</v>
      </c>
      <c r="F271" s="4">
        <v>2</v>
      </c>
      <c r="G271" s="11">
        <v>38.3</v>
      </c>
      <c r="H271" s="4">
        <v>3.53</v>
      </c>
      <c r="I271" s="4"/>
      <c r="J271" s="4"/>
      <c r="K271" s="4"/>
      <c r="L271" s="4"/>
      <c r="M271" s="4">
        <v>0.5</v>
      </c>
      <c r="N271" s="4">
        <v>0</v>
      </c>
      <c r="O271" s="27">
        <f t="shared" si="16"/>
        <v>52.83</v>
      </c>
      <c r="P271" s="11">
        <v>263</v>
      </c>
      <c r="Q271" s="29"/>
    </row>
    <row r="272" spans="1:17">
      <c r="A272" s="11">
        <v>263</v>
      </c>
      <c r="B272" s="106" t="s">
        <v>3001</v>
      </c>
      <c r="C272" s="106" t="s">
        <v>2426</v>
      </c>
      <c r="D272" s="14">
        <v>0.5</v>
      </c>
      <c r="E272" s="14">
        <v>8</v>
      </c>
      <c r="F272" s="14">
        <v>2</v>
      </c>
      <c r="G272" s="14">
        <v>38.2</v>
      </c>
      <c r="H272" s="14">
        <v>4.125</v>
      </c>
      <c r="I272" s="4"/>
      <c r="J272" s="4"/>
      <c r="K272" s="4"/>
      <c r="L272" s="4"/>
      <c r="M272" s="4"/>
      <c r="N272" s="14"/>
      <c r="O272" s="14">
        <f t="shared" si="16"/>
        <v>52.825</v>
      </c>
      <c r="P272" s="11">
        <v>264</v>
      </c>
      <c r="Q272" s="29"/>
    </row>
    <row r="273" ht="14.25" spans="1:17">
      <c r="A273" s="11">
        <v>264</v>
      </c>
      <c r="B273" s="35">
        <v>16112560</v>
      </c>
      <c r="C273" s="36" t="s">
        <v>3002</v>
      </c>
      <c r="D273" s="10">
        <v>0.5</v>
      </c>
      <c r="E273" s="10">
        <v>8</v>
      </c>
      <c r="F273" s="10">
        <v>2</v>
      </c>
      <c r="G273" s="27">
        <v>37.9</v>
      </c>
      <c r="H273" s="26">
        <f>174*0.025</f>
        <v>4.35</v>
      </c>
      <c r="I273" s="10">
        <v>0</v>
      </c>
      <c r="J273" s="11">
        <v>0</v>
      </c>
      <c r="K273" s="10">
        <v>0</v>
      </c>
      <c r="L273" s="11">
        <v>0</v>
      </c>
      <c r="M273" s="11">
        <v>0</v>
      </c>
      <c r="N273" s="11">
        <v>0</v>
      </c>
      <c r="O273" s="26">
        <f t="shared" si="16"/>
        <v>52.75</v>
      </c>
      <c r="P273" s="11">
        <v>265</v>
      </c>
      <c r="Q273" s="29"/>
    </row>
    <row r="274" spans="1:17">
      <c r="A274" s="11">
        <v>265</v>
      </c>
      <c r="B274" s="108" t="s">
        <v>3003</v>
      </c>
      <c r="C274" s="109" t="s">
        <v>3004</v>
      </c>
      <c r="D274" s="11">
        <v>0.5</v>
      </c>
      <c r="E274" s="10">
        <v>8</v>
      </c>
      <c r="F274" s="10">
        <v>2</v>
      </c>
      <c r="G274" s="11">
        <v>35</v>
      </c>
      <c r="H274" s="11">
        <v>4.23</v>
      </c>
      <c r="I274" s="11"/>
      <c r="J274" s="11"/>
      <c r="K274" s="11">
        <v>2</v>
      </c>
      <c r="L274" s="11"/>
      <c r="M274" s="11">
        <v>1</v>
      </c>
      <c r="N274" s="11">
        <v>0</v>
      </c>
      <c r="O274" s="27">
        <f>D274+E274+F274+G274+H274+I274+J274+K274+L274+M274+N274</f>
        <v>52.73</v>
      </c>
      <c r="P274" s="11">
        <v>266</v>
      </c>
      <c r="Q274" s="29"/>
    </row>
    <row r="275" spans="1:17">
      <c r="A275" s="11">
        <v>266</v>
      </c>
      <c r="B275" s="106" t="s">
        <v>3005</v>
      </c>
      <c r="C275" s="106" t="s">
        <v>3006</v>
      </c>
      <c r="D275" s="14">
        <v>0.5</v>
      </c>
      <c r="E275" s="14">
        <v>8</v>
      </c>
      <c r="F275" s="14">
        <v>2</v>
      </c>
      <c r="G275" s="14">
        <v>36.4</v>
      </c>
      <c r="H275" s="14">
        <v>4.325</v>
      </c>
      <c r="I275" s="4"/>
      <c r="J275" s="4">
        <v>1</v>
      </c>
      <c r="K275" s="4"/>
      <c r="L275" s="4">
        <v>0.5</v>
      </c>
      <c r="M275" s="4"/>
      <c r="N275" s="14"/>
      <c r="O275" s="14">
        <f>SUM(D275:N275)</f>
        <v>52.725</v>
      </c>
      <c r="P275" s="11">
        <v>267</v>
      </c>
      <c r="Q275" s="29"/>
    </row>
    <row r="276" spans="1:17">
      <c r="A276" s="11">
        <v>267</v>
      </c>
      <c r="B276" s="12">
        <v>16112361</v>
      </c>
      <c r="C276" s="11" t="s">
        <v>3007</v>
      </c>
      <c r="D276" s="11">
        <v>0.5</v>
      </c>
      <c r="E276" s="11">
        <v>8</v>
      </c>
      <c r="F276" s="11">
        <v>2</v>
      </c>
      <c r="G276" s="11">
        <v>37.8</v>
      </c>
      <c r="H276" s="11">
        <v>3.88</v>
      </c>
      <c r="I276" s="11"/>
      <c r="J276" s="11"/>
      <c r="K276" s="11"/>
      <c r="L276" s="11"/>
      <c r="M276" s="11">
        <v>0.5</v>
      </c>
      <c r="N276" s="11"/>
      <c r="O276" s="27">
        <f>SUM(D276:N276)</f>
        <v>52.68</v>
      </c>
      <c r="P276" s="11">
        <v>268</v>
      </c>
      <c r="Q276" s="29"/>
    </row>
    <row r="277" spans="1:17">
      <c r="A277" s="11">
        <v>268</v>
      </c>
      <c r="B277" s="106" t="s">
        <v>3008</v>
      </c>
      <c r="C277" s="106" t="s">
        <v>3009</v>
      </c>
      <c r="D277" s="14">
        <v>1</v>
      </c>
      <c r="E277" s="14">
        <v>8</v>
      </c>
      <c r="F277" s="14">
        <v>2</v>
      </c>
      <c r="G277" s="14">
        <v>37.2</v>
      </c>
      <c r="H277" s="14">
        <v>4.275</v>
      </c>
      <c r="I277" s="4"/>
      <c r="J277" s="4">
        <v>0.2</v>
      </c>
      <c r="K277" s="4"/>
      <c r="L277" s="4"/>
      <c r="M277" s="4"/>
      <c r="N277" s="14"/>
      <c r="O277" s="14">
        <f>SUM(D277:N277)</f>
        <v>52.675</v>
      </c>
      <c r="P277" s="11">
        <v>269</v>
      </c>
      <c r="Q277" s="29"/>
    </row>
    <row r="278" spans="1:17">
      <c r="A278" s="11">
        <v>269</v>
      </c>
      <c r="B278" s="106" t="s">
        <v>3010</v>
      </c>
      <c r="C278" s="106" t="s">
        <v>3011</v>
      </c>
      <c r="D278" s="14">
        <v>0.5</v>
      </c>
      <c r="E278" s="14">
        <v>8</v>
      </c>
      <c r="F278" s="14">
        <v>2</v>
      </c>
      <c r="G278" s="14">
        <v>36.7</v>
      </c>
      <c r="H278" s="14">
        <v>3.925</v>
      </c>
      <c r="I278" s="4"/>
      <c r="J278" s="4">
        <v>1</v>
      </c>
      <c r="K278" s="4"/>
      <c r="L278" s="4"/>
      <c r="M278" s="4">
        <v>0.5</v>
      </c>
      <c r="N278" s="14"/>
      <c r="O278" s="14">
        <f>SUM(D278:N278)</f>
        <v>52.625</v>
      </c>
      <c r="P278" s="11">
        <v>270</v>
      </c>
      <c r="Q278" s="29"/>
    </row>
    <row r="279" spans="1:17">
      <c r="A279" s="11">
        <v>270</v>
      </c>
      <c r="B279" s="106" t="s">
        <v>3012</v>
      </c>
      <c r="C279" s="106" t="s">
        <v>3013</v>
      </c>
      <c r="D279" s="14">
        <v>0.5</v>
      </c>
      <c r="E279" s="14">
        <v>8</v>
      </c>
      <c r="F279" s="14">
        <v>2</v>
      </c>
      <c r="G279" s="14">
        <v>37.7</v>
      </c>
      <c r="H279" s="14">
        <v>3.875</v>
      </c>
      <c r="I279" s="4"/>
      <c r="J279" s="4"/>
      <c r="K279" s="4"/>
      <c r="L279" s="4"/>
      <c r="M279" s="4">
        <v>0.5</v>
      </c>
      <c r="N279" s="14"/>
      <c r="O279" s="14">
        <f>SUM(D279:N279)</f>
        <v>52.575</v>
      </c>
      <c r="P279" s="11">
        <v>271</v>
      </c>
      <c r="Q279" s="29"/>
    </row>
    <row r="280" spans="1:17">
      <c r="A280" s="11">
        <v>271</v>
      </c>
      <c r="B280" s="30">
        <v>16112055</v>
      </c>
      <c r="C280" s="10" t="s">
        <v>3014</v>
      </c>
      <c r="D280" s="11">
        <v>0.5</v>
      </c>
      <c r="E280" s="11">
        <v>8</v>
      </c>
      <c r="F280" s="11">
        <v>2</v>
      </c>
      <c r="G280" s="11">
        <v>34.6</v>
      </c>
      <c r="H280" s="11">
        <v>4.25</v>
      </c>
      <c r="I280" s="11">
        <v>0</v>
      </c>
      <c r="J280" s="11">
        <v>1</v>
      </c>
      <c r="K280" s="11">
        <v>0</v>
      </c>
      <c r="L280" s="11">
        <v>0</v>
      </c>
      <c r="M280" s="11">
        <v>2.2</v>
      </c>
      <c r="N280" s="11"/>
      <c r="O280" s="27">
        <f>SUM(D280:M280)</f>
        <v>52.55</v>
      </c>
      <c r="P280" s="11">
        <v>272</v>
      </c>
      <c r="Q280" s="29"/>
    </row>
    <row r="281" spans="1:17">
      <c r="A281" s="11">
        <v>272</v>
      </c>
      <c r="B281" s="12">
        <v>16113065</v>
      </c>
      <c r="C281" s="11" t="s">
        <v>3015</v>
      </c>
      <c r="D281" s="11">
        <v>1</v>
      </c>
      <c r="E281" s="11">
        <v>8</v>
      </c>
      <c r="F281" s="11">
        <v>2</v>
      </c>
      <c r="G281" s="11">
        <v>36.3</v>
      </c>
      <c r="H281" s="11">
        <v>4.525</v>
      </c>
      <c r="I281" s="11">
        <v>0</v>
      </c>
      <c r="J281" s="11">
        <v>0.5</v>
      </c>
      <c r="K281" s="11">
        <v>0.2</v>
      </c>
      <c r="L281" s="11">
        <v>0</v>
      </c>
      <c r="M281" s="11">
        <v>0</v>
      </c>
      <c r="N281" s="11">
        <v>0</v>
      </c>
      <c r="O281" s="27">
        <f>SUM(D281:N281)</f>
        <v>52.525</v>
      </c>
      <c r="P281" s="11">
        <v>273</v>
      </c>
      <c r="Q281" s="29"/>
    </row>
    <row r="282" spans="1:17">
      <c r="A282" s="11">
        <v>273</v>
      </c>
      <c r="B282" s="106" t="s">
        <v>3016</v>
      </c>
      <c r="C282" s="106" t="s">
        <v>3017</v>
      </c>
      <c r="D282" s="14">
        <v>1</v>
      </c>
      <c r="E282" s="14">
        <v>8</v>
      </c>
      <c r="F282" s="14">
        <v>2</v>
      </c>
      <c r="G282" s="14">
        <v>36.4</v>
      </c>
      <c r="H282" s="14">
        <v>4.125</v>
      </c>
      <c r="I282" s="4"/>
      <c r="J282" s="39"/>
      <c r="K282" s="4"/>
      <c r="L282" s="4"/>
      <c r="M282" s="4">
        <v>1</v>
      </c>
      <c r="N282" s="14"/>
      <c r="O282" s="14">
        <f>SUM(D282:N282)</f>
        <v>52.525</v>
      </c>
      <c r="P282" s="11">
        <v>274</v>
      </c>
      <c r="Q282" s="29"/>
    </row>
    <row r="283" spans="1:17">
      <c r="A283" s="11">
        <v>274</v>
      </c>
      <c r="B283" s="108" t="s">
        <v>3018</v>
      </c>
      <c r="C283" s="109" t="s">
        <v>3019</v>
      </c>
      <c r="D283" s="4">
        <v>1</v>
      </c>
      <c r="E283" s="4">
        <v>8</v>
      </c>
      <c r="F283" s="4">
        <v>2</v>
      </c>
      <c r="G283" s="11">
        <v>36.4</v>
      </c>
      <c r="H283" s="11">
        <v>3.65</v>
      </c>
      <c r="I283" s="4"/>
      <c r="J283" s="4">
        <v>0.5</v>
      </c>
      <c r="K283" s="4"/>
      <c r="L283" s="4">
        <v>0.2</v>
      </c>
      <c r="M283" s="4">
        <v>0.7</v>
      </c>
      <c r="N283" s="4">
        <v>0</v>
      </c>
      <c r="O283" s="27">
        <f>SUM(D283:N283)</f>
        <v>52.45</v>
      </c>
      <c r="P283" s="11">
        <v>275</v>
      </c>
      <c r="Q283" s="29"/>
    </row>
    <row r="284" spans="1:17">
      <c r="A284" s="11">
        <v>275</v>
      </c>
      <c r="B284" s="106" t="s">
        <v>3020</v>
      </c>
      <c r="C284" s="106" t="s">
        <v>3021</v>
      </c>
      <c r="D284" s="14">
        <v>0.5</v>
      </c>
      <c r="E284" s="14">
        <v>8</v>
      </c>
      <c r="F284" s="14">
        <v>2</v>
      </c>
      <c r="G284" s="14">
        <v>37.3</v>
      </c>
      <c r="H284" s="14">
        <v>4.15</v>
      </c>
      <c r="I284" s="4"/>
      <c r="J284" s="4"/>
      <c r="K284" s="4"/>
      <c r="L284" s="4"/>
      <c r="M284" s="4">
        <v>0.5</v>
      </c>
      <c r="N284" s="14"/>
      <c r="O284" s="14">
        <f>SUM(D284:N284)</f>
        <v>52.45</v>
      </c>
      <c r="P284" s="11">
        <v>276</v>
      </c>
      <c r="Q284" s="29"/>
    </row>
    <row r="285" spans="1:17">
      <c r="A285" s="11">
        <v>276</v>
      </c>
      <c r="B285" s="11">
        <v>16112457</v>
      </c>
      <c r="C285" s="4" t="s">
        <v>3022</v>
      </c>
      <c r="D285" s="4">
        <v>0.5</v>
      </c>
      <c r="E285" s="4">
        <v>8</v>
      </c>
      <c r="F285" s="4">
        <v>2</v>
      </c>
      <c r="G285" s="4">
        <v>37.5</v>
      </c>
      <c r="H285" s="4">
        <v>4.2</v>
      </c>
      <c r="I285" s="4"/>
      <c r="J285" s="4"/>
      <c r="K285" s="4"/>
      <c r="L285" s="4"/>
      <c r="M285" s="4">
        <v>0.2</v>
      </c>
      <c r="N285" s="4"/>
      <c r="O285" s="27">
        <f>SUM(D285:N285)</f>
        <v>52.4</v>
      </c>
      <c r="P285" s="11">
        <v>277</v>
      </c>
      <c r="Q285" s="29"/>
    </row>
    <row r="286" spans="1:17">
      <c r="A286" s="11">
        <v>277</v>
      </c>
      <c r="B286" s="30">
        <v>16112728</v>
      </c>
      <c r="C286" s="10" t="s">
        <v>3023</v>
      </c>
      <c r="D286" s="11">
        <v>0.5</v>
      </c>
      <c r="E286" s="31">
        <v>8</v>
      </c>
      <c r="F286" s="11">
        <v>2</v>
      </c>
      <c r="G286" s="31">
        <v>37.4</v>
      </c>
      <c r="H286" s="11">
        <v>4.28</v>
      </c>
      <c r="I286" s="11"/>
      <c r="J286" s="11"/>
      <c r="K286" s="11"/>
      <c r="L286" s="11"/>
      <c r="M286" s="11">
        <v>0.2</v>
      </c>
      <c r="N286" s="11"/>
      <c r="O286" s="27">
        <f>D286+E286+F286+G286+H286+I286+J286+K286+L286+M286+N286</f>
        <v>52.38</v>
      </c>
      <c r="P286" s="11">
        <v>278</v>
      </c>
      <c r="Q286" s="29"/>
    </row>
    <row r="287" spans="1:17">
      <c r="A287" s="11">
        <v>278</v>
      </c>
      <c r="B287" s="106" t="s">
        <v>3024</v>
      </c>
      <c r="C287" s="106" t="s">
        <v>3025</v>
      </c>
      <c r="D287" s="14">
        <v>0.5</v>
      </c>
      <c r="E287" s="14">
        <v>8</v>
      </c>
      <c r="F287" s="14">
        <v>2</v>
      </c>
      <c r="G287" s="14">
        <v>36.5</v>
      </c>
      <c r="H287" s="14">
        <v>4.125</v>
      </c>
      <c r="I287" s="4">
        <v>0.05</v>
      </c>
      <c r="J287" s="4"/>
      <c r="K287" s="4"/>
      <c r="L287" s="4"/>
      <c r="M287" s="4">
        <v>1.2</v>
      </c>
      <c r="N287" s="14"/>
      <c r="O287" s="14">
        <f t="shared" ref="O287:O292" si="17">SUM(D287:N287)</f>
        <v>52.375</v>
      </c>
      <c r="P287" s="11">
        <v>279</v>
      </c>
      <c r="Q287" s="29"/>
    </row>
    <row r="288" spans="1:17">
      <c r="A288" s="11">
        <v>279</v>
      </c>
      <c r="B288" s="4" t="s">
        <v>3026</v>
      </c>
      <c r="C288" s="4" t="s">
        <v>3027</v>
      </c>
      <c r="D288" s="4">
        <v>1</v>
      </c>
      <c r="E288" s="4">
        <v>8</v>
      </c>
      <c r="F288" s="4">
        <v>2</v>
      </c>
      <c r="G288" s="4">
        <v>37.1</v>
      </c>
      <c r="H288" s="4">
        <v>4.25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27">
        <f t="shared" si="17"/>
        <v>52.35</v>
      </c>
      <c r="P288" s="11">
        <v>280</v>
      </c>
      <c r="Q288" s="29"/>
    </row>
    <row r="289" spans="1:17">
      <c r="A289" s="11">
        <v>280</v>
      </c>
      <c r="B289" s="106" t="s">
        <v>3028</v>
      </c>
      <c r="C289" s="106" t="s">
        <v>3029</v>
      </c>
      <c r="D289" s="14">
        <v>1</v>
      </c>
      <c r="E289" s="14">
        <v>8</v>
      </c>
      <c r="F289" s="14">
        <v>2</v>
      </c>
      <c r="G289" s="14">
        <v>34.6</v>
      </c>
      <c r="H289" s="14">
        <v>4.25</v>
      </c>
      <c r="I289" s="4"/>
      <c r="J289" s="4"/>
      <c r="K289" s="4"/>
      <c r="L289" s="4"/>
      <c r="M289" s="4">
        <v>2.5</v>
      </c>
      <c r="N289" s="14"/>
      <c r="O289" s="14">
        <f t="shared" si="17"/>
        <v>52.35</v>
      </c>
      <c r="P289" s="11">
        <v>281</v>
      </c>
      <c r="Q289" s="29"/>
    </row>
    <row r="290" spans="1:17">
      <c r="A290" s="11">
        <v>281</v>
      </c>
      <c r="B290" s="108" t="s">
        <v>3030</v>
      </c>
      <c r="C290" s="109" t="s">
        <v>3031</v>
      </c>
      <c r="D290" s="11">
        <v>1</v>
      </c>
      <c r="E290" s="11">
        <v>8</v>
      </c>
      <c r="F290" s="11">
        <v>2</v>
      </c>
      <c r="G290" s="4">
        <v>36.3</v>
      </c>
      <c r="H290" s="11">
        <v>4</v>
      </c>
      <c r="I290" s="4"/>
      <c r="J290" s="4"/>
      <c r="K290" s="4">
        <v>1</v>
      </c>
      <c r="L290" s="4"/>
      <c r="M290" s="4"/>
      <c r="N290" s="4"/>
      <c r="O290" s="27">
        <f t="shared" si="17"/>
        <v>52.3</v>
      </c>
      <c r="P290" s="11">
        <v>282</v>
      </c>
      <c r="Q290" s="29"/>
    </row>
    <row r="291" spans="1:17">
      <c r="A291" s="11">
        <v>282</v>
      </c>
      <c r="B291" s="106" t="s">
        <v>3032</v>
      </c>
      <c r="C291" s="106" t="s">
        <v>3033</v>
      </c>
      <c r="D291" s="14">
        <v>0.5</v>
      </c>
      <c r="E291" s="14">
        <v>8</v>
      </c>
      <c r="F291" s="14">
        <v>2</v>
      </c>
      <c r="G291" s="14">
        <v>37.2</v>
      </c>
      <c r="H291" s="14">
        <v>4.075</v>
      </c>
      <c r="I291" s="4"/>
      <c r="J291" s="4"/>
      <c r="K291" s="4"/>
      <c r="L291" s="4"/>
      <c r="M291" s="4">
        <v>0.5</v>
      </c>
      <c r="N291" s="14"/>
      <c r="O291" s="14">
        <f t="shared" si="17"/>
        <v>52.275</v>
      </c>
      <c r="P291" s="11">
        <v>283</v>
      </c>
      <c r="Q291" s="29"/>
    </row>
    <row r="292" spans="1:17">
      <c r="A292" s="11">
        <v>283</v>
      </c>
      <c r="B292" s="106" t="s">
        <v>3034</v>
      </c>
      <c r="C292" s="110" t="s">
        <v>3035</v>
      </c>
      <c r="D292" s="14">
        <v>1</v>
      </c>
      <c r="E292" s="14">
        <v>8</v>
      </c>
      <c r="F292" s="14">
        <v>2</v>
      </c>
      <c r="G292" s="14">
        <v>36.8</v>
      </c>
      <c r="H292" s="14">
        <v>3.975</v>
      </c>
      <c r="I292" s="4"/>
      <c r="J292" s="4"/>
      <c r="K292" s="4"/>
      <c r="L292" s="4"/>
      <c r="M292" s="4">
        <v>0.5</v>
      </c>
      <c r="N292" s="14"/>
      <c r="O292" s="14">
        <f t="shared" si="17"/>
        <v>52.275</v>
      </c>
      <c r="P292" s="11">
        <v>284</v>
      </c>
      <c r="Q292" s="29"/>
    </row>
    <row r="293" spans="1:17">
      <c r="A293" s="11">
        <v>284</v>
      </c>
      <c r="B293" s="30">
        <v>16156671</v>
      </c>
      <c r="C293" s="10" t="s">
        <v>3036</v>
      </c>
      <c r="D293" s="11">
        <v>0.5</v>
      </c>
      <c r="E293" s="11">
        <v>8</v>
      </c>
      <c r="F293" s="11">
        <v>2</v>
      </c>
      <c r="G293" s="11">
        <v>35.8</v>
      </c>
      <c r="H293" s="11">
        <v>4.45</v>
      </c>
      <c r="I293" s="11">
        <v>0</v>
      </c>
      <c r="J293" s="11">
        <v>0.5</v>
      </c>
      <c r="K293" s="11">
        <v>0</v>
      </c>
      <c r="L293" s="11">
        <v>0</v>
      </c>
      <c r="M293" s="11">
        <v>1</v>
      </c>
      <c r="N293" s="11"/>
      <c r="O293" s="27">
        <f>SUM(D293:M293)</f>
        <v>52.25</v>
      </c>
      <c r="P293" s="11">
        <v>285</v>
      </c>
      <c r="Q293" s="29"/>
    </row>
    <row r="294" spans="1:17">
      <c r="A294" s="11">
        <v>285</v>
      </c>
      <c r="B294" s="4" t="s">
        <v>3037</v>
      </c>
      <c r="C294" s="4" t="s">
        <v>3038</v>
      </c>
      <c r="D294" s="4">
        <v>0.5</v>
      </c>
      <c r="E294" s="4">
        <v>8</v>
      </c>
      <c r="F294" s="4">
        <v>0</v>
      </c>
      <c r="G294" s="4">
        <v>39.1</v>
      </c>
      <c r="H294" s="4">
        <v>4.125</v>
      </c>
      <c r="I294" s="4">
        <v>0.1</v>
      </c>
      <c r="J294" s="4">
        <v>0</v>
      </c>
      <c r="K294" s="4">
        <v>0</v>
      </c>
      <c r="L294" s="4">
        <v>0.2</v>
      </c>
      <c r="M294" s="4">
        <v>0.2</v>
      </c>
      <c r="N294" s="4">
        <v>0</v>
      </c>
      <c r="O294" s="27">
        <f t="shared" ref="O294:O305" si="18">SUM(D294:N294)</f>
        <v>52.225</v>
      </c>
      <c r="P294" s="11">
        <v>286</v>
      </c>
      <c r="Q294" s="29"/>
    </row>
    <row r="295" spans="1:17">
      <c r="A295" s="11">
        <v>286</v>
      </c>
      <c r="B295" s="106" t="s">
        <v>3039</v>
      </c>
      <c r="C295" s="106" t="s">
        <v>3040</v>
      </c>
      <c r="D295" s="14">
        <v>0.5</v>
      </c>
      <c r="E295" s="14">
        <v>8</v>
      </c>
      <c r="F295" s="14">
        <v>2</v>
      </c>
      <c r="G295" s="14">
        <v>35.4</v>
      </c>
      <c r="H295" s="14">
        <v>4.3</v>
      </c>
      <c r="I295" s="4"/>
      <c r="J295" s="4">
        <v>1</v>
      </c>
      <c r="K295" s="4"/>
      <c r="L295" s="4"/>
      <c r="M295" s="4">
        <v>1</v>
      </c>
      <c r="N295" s="14"/>
      <c r="O295" s="14">
        <f t="shared" si="18"/>
        <v>52.2</v>
      </c>
      <c r="P295" s="11">
        <v>287</v>
      </c>
      <c r="Q295" s="29"/>
    </row>
    <row r="296" spans="1:17">
      <c r="A296" s="11">
        <v>287</v>
      </c>
      <c r="B296" s="108" t="s">
        <v>3041</v>
      </c>
      <c r="C296" s="4" t="s">
        <v>1683</v>
      </c>
      <c r="D296" s="4">
        <v>0.5</v>
      </c>
      <c r="E296" s="4">
        <v>8</v>
      </c>
      <c r="F296" s="4">
        <v>2</v>
      </c>
      <c r="G296" s="4">
        <v>38</v>
      </c>
      <c r="H296" s="4">
        <v>3.6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27">
        <f t="shared" si="18"/>
        <v>52.1</v>
      </c>
      <c r="P296" s="11">
        <v>288</v>
      </c>
      <c r="Q296" s="29"/>
    </row>
    <row r="297" spans="1:17">
      <c r="A297" s="11">
        <v>288</v>
      </c>
      <c r="B297" s="11">
        <v>16111825</v>
      </c>
      <c r="C297" s="4" t="s">
        <v>3042</v>
      </c>
      <c r="D297" s="4">
        <v>1</v>
      </c>
      <c r="E297" s="4">
        <v>8</v>
      </c>
      <c r="F297" s="4">
        <v>2</v>
      </c>
      <c r="G297" s="4">
        <v>35.1</v>
      </c>
      <c r="H297" s="4">
        <v>4.25</v>
      </c>
      <c r="I297" s="4">
        <v>0.05</v>
      </c>
      <c r="J297" s="4">
        <v>0.5</v>
      </c>
      <c r="K297" s="4"/>
      <c r="L297" s="4"/>
      <c r="M297" s="4">
        <v>1.2</v>
      </c>
      <c r="N297" s="4"/>
      <c r="O297" s="27">
        <f t="shared" si="18"/>
        <v>52.1</v>
      </c>
      <c r="P297" s="11">
        <v>289</v>
      </c>
      <c r="Q297" s="29"/>
    </row>
    <row r="298" spans="1:17">
      <c r="A298" s="11">
        <v>289</v>
      </c>
      <c r="B298" s="17">
        <v>16155322</v>
      </c>
      <c r="C298" s="107" t="s">
        <v>3043</v>
      </c>
      <c r="D298" s="4">
        <v>1</v>
      </c>
      <c r="E298" s="4">
        <v>8</v>
      </c>
      <c r="F298" s="4">
        <v>2</v>
      </c>
      <c r="G298" s="10">
        <v>36.8</v>
      </c>
      <c r="H298" s="4">
        <v>4.3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27">
        <f t="shared" si="18"/>
        <v>52.1</v>
      </c>
      <c r="P298" s="11">
        <v>290</v>
      </c>
      <c r="Q298" s="29"/>
    </row>
    <row r="299" spans="1:17">
      <c r="A299" s="11">
        <v>290</v>
      </c>
      <c r="B299" s="106" t="s">
        <v>3044</v>
      </c>
      <c r="C299" s="106" t="s">
        <v>3045</v>
      </c>
      <c r="D299" s="14">
        <v>1</v>
      </c>
      <c r="E299" s="14">
        <v>8</v>
      </c>
      <c r="F299" s="14">
        <v>2</v>
      </c>
      <c r="G299" s="14">
        <v>35.2</v>
      </c>
      <c r="H299" s="14">
        <v>4.4</v>
      </c>
      <c r="I299" s="4"/>
      <c r="J299" s="4">
        <v>1</v>
      </c>
      <c r="K299" s="4"/>
      <c r="L299" s="4"/>
      <c r="M299" s="4">
        <v>0.5</v>
      </c>
      <c r="N299" s="14"/>
      <c r="O299" s="14">
        <f t="shared" si="18"/>
        <v>52.1</v>
      </c>
      <c r="P299" s="11">
        <v>291</v>
      </c>
      <c r="Q299" s="29"/>
    </row>
    <row r="300" spans="1:17">
      <c r="A300" s="11">
        <v>291</v>
      </c>
      <c r="B300" s="4" t="s">
        <v>3046</v>
      </c>
      <c r="C300" s="4" t="s">
        <v>3047</v>
      </c>
      <c r="D300" s="4">
        <v>0.5</v>
      </c>
      <c r="E300" s="4">
        <v>8</v>
      </c>
      <c r="F300" s="4">
        <v>2</v>
      </c>
      <c r="G300" s="4">
        <v>36.3</v>
      </c>
      <c r="H300" s="4">
        <v>4.25</v>
      </c>
      <c r="I300" s="4">
        <v>0</v>
      </c>
      <c r="J300" s="4">
        <v>0</v>
      </c>
      <c r="K300" s="4">
        <v>0</v>
      </c>
      <c r="L300" s="4">
        <v>0</v>
      </c>
      <c r="M300" s="4">
        <v>1</v>
      </c>
      <c r="N300" s="4">
        <v>0</v>
      </c>
      <c r="O300" s="27">
        <f t="shared" si="18"/>
        <v>52.05</v>
      </c>
      <c r="P300" s="11">
        <v>292</v>
      </c>
      <c r="Q300" s="29"/>
    </row>
    <row r="301" spans="1:17">
      <c r="A301" s="11">
        <v>292</v>
      </c>
      <c r="B301" s="4">
        <v>16117278</v>
      </c>
      <c r="C301" s="4" t="s">
        <v>3048</v>
      </c>
      <c r="D301" s="4">
        <v>1</v>
      </c>
      <c r="E301" s="4">
        <v>8</v>
      </c>
      <c r="F301" s="4">
        <v>2</v>
      </c>
      <c r="G301" s="4">
        <v>34.5</v>
      </c>
      <c r="H301" s="4">
        <v>3.825</v>
      </c>
      <c r="I301" s="4"/>
      <c r="J301" s="4">
        <v>1</v>
      </c>
      <c r="K301" s="4">
        <v>1</v>
      </c>
      <c r="L301" s="4"/>
      <c r="M301" s="4">
        <v>0.7</v>
      </c>
      <c r="N301" s="4"/>
      <c r="O301" s="27">
        <f t="shared" si="18"/>
        <v>52.025</v>
      </c>
      <c r="P301" s="11">
        <v>293</v>
      </c>
      <c r="Q301" s="29"/>
    </row>
    <row r="302" spans="1:17">
      <c r="A302" s="11">
        <v>293</v>
      </c>
      <c r="B302" s="106" t="s">
        <v>3049</v>
      </c>
      <c r="C302" s="106" t="s">
        <v>3050</v>
      </c>
      <c r="D302" s="14">
        <v>1</v>
      </c>
      <c r="E302" s="14">
        <v>8</v>
      </c>
      <c r="F302" s="14">
        <v>2</v>
      </c>
      <c r="G302" s="14">
        <v>35.8</v>
      </c>
      <c r="H302" s="14">
        <v>4.2</v>
      </c>
      <c r="I302" s="4"/>
      <c r="J302" s="4"/>
      <c r="K302" s="4"/>
      <c r="L302" s="4">
        <v>0.5</v>
      </c>
      <c r="M302" s="4">
        <v>0.5</v>
      </c>
      <c r="N302" s="14"/>
      <c r="O302" s="14">
        <f t="shared" si="18"/>
        <v>52</v>
      </c>
      <c r="P302" s="11">
        <v>294</v>
      </c>
      <c r="Q302" s="29"/>
    </row>
    <row r="303" spans="1:17">
      <c r="A303" s="11">
        <v>294</v>
      </c>
      <c r="B303" s="106" t="s">
        <v>3051</v>
      </c>
      <c r="C303" s="106" t="s">
        <v>3052</v>
      </c>
      <c r="D303" s="14">
        <v>1</v>
      </c>
      <c r="E303" s="14">
        <v>8</v>
      </c>
      <c r="F303" s="14">
        <v>2</v>
      </c>
      <c r="G303" s="14">
        <v>35.7</v>
      </c>
      <c r="H303" s="14">
        <v>3.8</v>
      </c>
      <c r="I303" s="4"/>
      <c r="J303" s="4"/>
      <c r="K303" s="4"/>
      <c r="L303" s="4">
        <v>0.5</v>
      </c>
      <c r="M303" s="4">
        <v>1</v>
      </c>
      <c r="N303" s="14"/>
      <c r="O303" s="14">
        <f t="shared" si="18"/>
        <v>52</v>
      </c>
      <c r="P303" s="11">
        <v>295</v>
      </c>
      <c r="Q303" s="29"/>
    </row>
    <row r="304" ht="14.25" spans="1:17">
      <c r="A304" s="11">
        <v>295</v>
      </c>
      <c r="B304" s="35">
        <v>16155306</v>
      </c>
      <c r="C304" s="36" t="s">
        <v>3053</v>
      </c>
      <c r="D304" s="10">
        <v>0.5</v>
      </c>
      <c r="E304" s="10">
        <v>8</v>
      </c>
      <c r="F304" s="10">
        <v>2</v>
      </c>
      <c r="G304" s="27">
        <v>34.4</v>
      </c>
      <c r="H304" s="26">
        <f>179*0.025</f>
        <v>4.475</v>
      </c>
      <c r="I304" s="10">
        <v>0</v>
      </c>
      <c r="J304" s="11">
        <v>1</v>
      </c>
      <c r="K304" s="11">
        <v>0.1</v>
      </c>
      <c r="L304" s="11">
        <v>0</v>
      </c>
      <c r="M304" s="11">
        <v>1.5</v>
      </c>
      <c r="N304" s="11">
        <v>0</v>
      </c>
      <c r="O304" s="26">
        <f t="shared" si="18"/>
        <v>51.975</v>
      </c>
      <c r="P304" s="11">
        <v>296</v>
      </c>
      <c r="Q304" s="29"/>
    </row>
    <row r="305" spans="1:17">
      <c r="A305" s="11">
        <v>296</v>
      </c>
      <c r="B305" s="4">
        <v>16156619</v>
      </c>
      <c r="C305" s="4" t="s">
        <v>3054</v>
      </c>
      <c r="D305" s="4">
        <v>1</v>
      </c>
      <c r="E305" s="4">
        <v>8</v>
      </c>
      <c r="F305" s="4">
        <v>2</v>
      </c>
      <c r="G305" s="4">
        <v>35.9</v>
      </c>
      <c r="H305" s="4">
        <v>4.375</v>
      </c>
      <c r="I305" s="4"/>
      <c r="J305" s="4">
        <v>0.5</v>
      </c>
      <c r="K305" s="4"/>
      <c r="L305" s="4">
        <v>0.2</v>
      </c>
      <c r="M305" s="4"/>
      <c r="N305" s="4"/>
      <c r="O305" s="27">
        <f t="shared" si="18"/>
        <v>51.975</v>
      </c>
      <c r="P305" s="11">
        <v>297</v>
      </c>
      <c r="Q305" s="29"/>
    </row>
    <row r="306" spans="1:17">
      <c r="A306" s="11">
        <v>297</v>
      </c>
      <c r="B306" s="108" t="s">
        <v>3055</v>
      </c>
      <c r="C306" s="109" t="s">
        <v>3056</v>
      </c>
      <c r="D306" s="11">
        <v>0.5</v>
      </c>
      <c r="E306" s="10">
        <v>8</v>
      </c>
      <c r="F306" s="10">
        <v>2</v>
      </c>
      <c r="G306" s="11">
        <v>36.7</v>
      </c>
      <c r="H306" s="11">
        <v>4.25</v>
      </c>
      <c r="I306" s="11"/>
      <c r="J306" s="11">
        <v>0.5</v>
      </c>
      <c r="K306" s="11"/>
      <c r="L306" s="11"/>
      <c r="M306" s="11"/>
      <c r="N306" s="11">
        <v>0</v>
      </c>
      <c r="O306" s="27">
        <f>D306+E306+F306+G306+H306+I306+J306+K306+L306+M306+N306</f>
        <v>51.95</v>
      </c>
      <c r="P306" s="11">
        <v>298</v>
      </c>
      <c r="Q306" s="29"/>
    </row>
    <row r="307" spans="1:17">
      <c r="A307" s="11">
        <v>298</v>
      </c>
      <c r="B307" s="11">
        <v>16155241</v>
      </c>
      <c r="C307" s="11" t="s">
        <v>3057</v>
      </c>
      <c r="D307" s="11">
        <v>0.5</v>
      </c>
      <c r="E307" s="11">
        <v>8</v>
      </c>
      <c r="F307" s="11">
        <v>2</v>
      </c>
      <c r="G307" s="11">
        <v>37.5</v>
      </c>
      <c r="H307" s="11">
        <v>3.95</v>
      </c>
      <c r="I307" s="11"/>
      <c r="J307" s="11"/>
      <c r="K307" s="11"/>
      <c r="L307" s="11"/>
      <c r="M307" s="11"/>
      <c r="N307" s="11"/>
      <c r="O307" s="27">
        <f>SUM(D307:N307)</f>
        <v>51.95</v>
      </c>
      <c r="P307" s="11">
        <v>299</v>
      </c>
      <c r="Q307" s="29"/>
    </row>
    <row r="308" spans="1:17">
      <c r="A308" s="11">
        <v>299</v>
      </c>
      <c r="B308" s="4">
        <v>16153514</v>
      </c>
      <c r="C308" s="4" t="s">
        <v>3058</v>
      </c>
      <c r="D308" s="4">
        <v>0.5</v>
      </c>
      <c r="E308" s="4">
        <v>8</v>
      </c>
      <c r="F308" s="4">
        <v>2</v>
      </c>
      <c r="G308" s="4">
        <v>35.4</v>
      </c>
      <c r="H308" s="4">
        <v>4.53</v>
      </c>
      <c r="I308" s="4"/>
      <c r="J308" s="4">
        <v>0.5</v>
      </c>
      <c r="K308" s="4"/>
      <c r="L308" s="4"/>
      <c r="M308" s="4">
        <v>1</v>
      </c>
      <c r="N308" s="4"/>
      <c r="O308" s="27">
        <f>SUM(D308:N308)</f>
        <v>51.93</v>
      </c>
      <c r="P308" s="11">
        <v>300</v>
      </c>
      <c r="Q308" s="29"/>
    </row>
    <row r="309" spans="1:17">
      <c r="A309" s="11">
        <v>300</v>
      </c>
      <c r="B309" s="106" t="s">
        <v>3059</v>
      </c>
      <c r="C309" s="106" t="s">
        <v>3060</v>
      </c>
      <c r="D309" s="14">
        <v>1</v>
      </c>
      <c r="E309" s="14">
        <v>8</v>
      </c>
      <c r="F309" s="14">
        <v>2</v>
      </c>
      <c r="G309" s="14">
        <v>34.8</v>
      </c>
      <c r="H309" s="14">
        <v>4.125</v>
      </c>
      <c r="I309" s="4"/>
      <c r="J309" s="4">
        <v>0.5</v>
      </c>
      <c r="K309" s="4"/>
      <c r="L309" s="4">
        <v>0.5</v>
      </c>
      <c r="M309" s="4">
        <v>1</v>
      </c>
      <c r="N309" s="14"/>
      <c r="O309" s="14">
        <f>SUM(D309:N309)</f>
        <v>51.925</v>
      </c>
      <c r="P309" s="11">
        <v>301</v>
      </c>
      <c r="Q309" s="29"/>
    </row>
    <row r="310" spans="1:17">
      <c r="A310" s="11">
        <v>301</v>
      </c>
      <c r="B310" s="106" t="s">
        <v>3061</v>
      </c>
      <c r="C310" s="106" t="s">
        <v>1873</v>
      </c>
      <c r="D310" s="14">
        <v>0.5</v>
      </c>
      <c r="E310" s="14">
        <v>8</v>
      </c>
      <c r="F310" s="14">
        <v>2</v>
      </c>
      <c r="G310" s="14">
        <v>37</v>
      </c>
      <c r="H310" s="14">
        <v>4.2</v>
      </c>
      <c r="I310" s="4"/>
      <c r="J310" s="4"/>
      <c r="K310" s="4"/>
      <c r="L310" s="4">
        <v>0.2</v>
      </c>
      <c r="M310" s="4"/>
      <c r="N310" s="14"/>
      <c r="O310" s="14">
        <f>SUM(D310:N310)</f>
        <v>51.9</v>
      </c>
      <c r="P310" s="11">
        <v>302</v>
      </c>
      <c r="Q310" s="29"/>
    </row>
    <row r="311" spans="1:17">
      <c r="A311" s="11">
        <v>302</v>
      </c>
      <c r="B311" s="32">
        <v>16112254</v>
      </c>
      <c r="C311" s="33" t="s">
        <v>3062</v>
      </c>
      <c r="D311" s="11">
        <v>0.5</v>
      </c>
      <c r="E311" s="11">
        <v>8</v>
      </c>
      <c r="F311" s="11">
        <v>2</v>
      </c>
      <c r="G311" s="34">
        <v>36.9</v>
      </c>
      <c r="H311" s="34">
        <v>4.5</v>
      </c>
      <c r="I311" s="11"/>
      <c r="J311" s="11"/>
      <c r="K311" s="11"/>
      <c r="L311" s="11"/>
      <c r="M311" s="11"/>
      <c r="N311" s="11"/>
      <c r="O311" s="27">
        <v>51.9</v>
      </c>
      <c r="P311" s="11">
        <v>303</v>
      </c>
      <c r="Q311" s="29"/>
    </row>
    <row r="312" spans="1:17">
      <c r="A312" s="11">
        <v>303</v>
      </c>
      <c r="B312" s="30">
        <v>16155288</v>
      </c>
      <c r="C312" s="10" t="s">
        <v>3063</v>
      </c>
      <c r="D312" s="11">
        <v>0.5</v>
      </c>
      <c r="E312" s="11">
        <v>8</v>
      </c>
      <c r="F312" s="11">
        <v>2</v>
      </c>
      <c r="G312" s="11">
        <v>34.4</v>
      </c>
      <c r="H312" s="11">
        <v>4.25</v>
      </c>
      <c r="I312" s="11">
        <v>0</v>
      </c>
      <c r="J312" s="11">
        <v>1</v>
      </c>
      <c r="K312" s="11">
        <v>0</v>
      </c>
      <c r="L312" s="11">
        <v>0.2</v>
      </c>
      <c r="M312" s="11">
        <v>1.5</v>
      </c>
      <c r="N312" s="11"/>
      <c r="O312" s="27">
        <f>SUM(D312:M312)</f>
        <v>51.85</v>
      </c>
      <c r="P312" s="11">
        <v>304</v>
      </c>
      <c r="Q312" s="29"/>
    </row>
    <row r="313" spans="1:17">
      <c r="A313" s="11">
        <v>304</v>
      </c>
      <c r="B313" s="4" t="s">
        <v>3064</v>
      </c>
      <c r="C313" s="4" t="s">
        <v>3065</v>
      </c>
      <c r="D313" s="4">
        <v>1</v>
      </c>
      <c r="E313" s="4">
        <v>8</v>
      </c>
      <c r="F313" s="4">
        <v>2</v>
      </c>
      <c r="G313" s="4">
        <v>36</v>
      </c>
      <c r="H313" s="4">
        <v>4.35</v>
      </c>
      <c r="I313" s="4">
        <v>0</v>
      </c>
      <c r="J313" s="4">
        <v>0.5</v>
      </c>
      <c r="K313" s="4">
        <v>0</v>
      </c>
      <c r="L313" s="4">
        <v>0</v>
      </c>
      <c r="M313" s="4">
        <v>0</v>
      </c>
      <c r="N313" s="4">
        <v>0</v>
      </c>
      <c r="O313" s="27">
        <f t="shared" ref="O313:O319" si="19">SUM(D313:N313)</f>
        <v>51.85</v>
      </c>
      <c r="P313" s="11">
        <v>305</v>
      </c>
      <c r="Q313" s="29"/>
    </row>
    <row r="314" spans="1:17">
      <c r="A314" s="11">
        <v>305</v>
      </c>
      <c r="B314" s="12">
        <v>16112799</v>
      </c>
      <c r="C314" s="11" t="s">
        <v>3066</v>
      </c>
      <c r="D314" s="11">
        <v>1</v>
      </c>
      <c r="E314" s="11">
        <v>8</v>
      </c>
      <c r="F314" s="11">
        <v>2</v>
      </c>
      <c r="G314" s="11">
        <v>33.8</v>
      </c>
      <c r="H314" s="11">
        <v>4.33</v>
      </c>
      <c r="I314" s="11">
        <v>0</v>
      </c>
      <c r="J314" s="11">
        <v>1</v>
      </c>
      <c r="K314" s="11">
        <v>0.2</v>
      </c>
      <c r="L314" s="11">
        <v>0</v>
      </c>
      <c r="M314" s="11">
        <v>1.5</v>
      </c>
      <c r="N314" s="11">
        <v>0</v>
      </c>
      <c r="O314" s="27">
        <f t="shared" si="19"/>
        <v>51.83</v>
      </c>
      <c r="P314" s="11">
        <v>306</v>
      </c>
      <c r="Q314" s="29"/>
    </row>
    <row r="315" spans="1:17">
      <c r="A315" s="11">
        <v>306</v>
      </c>
      <c r="B315" s="11">
        <v>16112635</v>
      </c>
      <c r="C315" s="4" t="s">
        <v>3067</v>
      </c>
      <c r="D315" s="4">
        <v>1</v>
      </c>
      <c r="E315" s="4">
        <v>8</v>
      </c>
      <c r="F315" s="4">
        <v>2</v>
      </c>
      <c r="G315" s="4">
        <v>36.5</v>
      </c>
      <c r="H315" s="4">
        <v>4.125</v>
      </c>
      <c r="I315" s="4"/>
      <c r="J315" s="4"/>
      <c r="K315" s="4"/>
      <c r="L315" s="4"/>
      <c r="M315" s="4">
        <v>0.2</v>
      </c>
      <c r="N315" s="4"/>
      <c r="O315" s="27">
        <f t="shared" si="19"/>
        <v>51.825</v>
      </c>
      <c r="P315" s="11">
        <v>307</v>
      </c>
      <c r="Q315" s="29"/>
    </row>
    <row r="316" spans="1:17">
      <c r="A316" s="11">
        <v>307</v>
      </c>
      <c r="B316" s="11">
        <v>16112714</v>
      </c>
      <c r="C316" s="11" t="s">
        <v>3068</v>
      </c>
      <c r="D316" s="11">
        <v>1</v>
      </c>
      <c r="E316" s="11">
        <v>8</v>
      </c>
      <c r="F316" s="11">
        <v>2</v>
      </c>
      <c r="G316" s="11">
        <v>34.3</v>
      </c>
      <c r="H316" s="11">
        <v>4.325</v>
      </c>
      <c r="I316" s="11">
        <v>0.15</v>
      </c>
      <c r="J316" s="11">
        <v>0.5</v>
      </c>
      <c r="K316" s="11">
        <v>0</v>
      </c>
      <c r="L316" s="11">
        <v>0.5</v>
      </c>
      <c r="M316" s="11">
        <v>1</v>
      </c>
      <c r="N316" s="11">
        <v>0</v>
      </c>
      <c r="O316" s="27">
        <f t="shared" si="19"/>
        <v>51.775</v>
      </c>
      <c r="P316" s="11">
        <v>308</v>
      </c>
      <c r="Q316" s="29"/>
    </row>
    <row r="317" spans="1:17">
      <c r="A317" s="11">
        <v>308</v>
      </c>
      <c r="B317" s="4">
        <v>16153551</v>
      </c>
      <c r="C317" s="4" t="s">
        <v>3069</v>
      </c>
      <c r="D317" s="4">
        <v>0.5</v>
      </c>
      <c r="E317" s="4">
        <v>8</v>
      </c>
      <c r="F317" s="4">
        <v>2</v>
      </c>
      <c r="G317" s="4">
        <v>36.5</v>
      </c>
      <c r="H317" s="4">
        <v>4.75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27">
        <f t="shared" si="19"/>
        <v>51.75</v>
      </c>
      <c r="P317" s="11">
        <v>309</v>
      </c>
      <c r="Q317" s="29"/>
    </row>
    <row r="318" spans="1:17">
      <c r="A318" s="11">
        <v>309</v>
      </c>
      <c r="B318" s="108" t="s">
        <v>3070</v>
      </c>
      <c r="C318" s="109" t="s">
        <v>3071</v>
      </c>
      <c r="D318" s="4">
        <v>0.5</v>
      </c>
      <c r="E318" s="4">
        <v>8</v>
      </c>
      <c r="F318" s="4">
        <v>2</v>
      </c>
      <c r="G318" s="11">
        <v>36.2</v>
      </c>
      <c r="H318" s="4">
        <v>3.33</v>
      </c>
      <c r="I318" s="4"/>
      <c r="J318" s="4"/>
      <c r="K318" s="4"/>
      <c r="L318" s="4">
        <v>0.2</v>
      </c>
      <c r="M318" s="4">
        <v>1.5</v>
      </c>
      <c r="N318" s="4">
        <v>0</v>
      </c>
      <c r="O318" s="27">
        <f t="shared" si="19"/>
        <v>51.73</v>
      </c>
      <c r="P318" s="11">
        <v>310</v>
      </c>
      <c r="Q318" s="29"/>
    </row>
    <row r="319" spans="1:17">
      <c r="A319" s="11">
        <v>310</v>
      </c>
      <c r="B319" s="106" t="s">
        <v>3072</v>
      </c>
      <c r="C319" s="106" t="s">
        <v>3073</v>
      </c>
      <c r="D319" s="14">
        <v>0.5</v>
      </c>
      <c r="E319" s="14">
        <v>8</v>
      </c>
      <c r="F319" s="14">
        <v>2</v>
      </c>
      <c r="G319" s="14">
        <v>36.8</v>
      </c>
      <c r="H319" s="14">
        <v>4.375</v>
      </c>
      <c r="I319" s="4"/>
      <c r="J319" s="4"/>
      <c r="K319" s="4"/>
      <c r="L319" s="4"/>
      <c r="M319" s="4"/>
      <c r="N319" s="14"/>
      <c r="O319" s="14">
        <f t="shared" si="19"/>
        <v>51.675</v>
      </c>
      <c r="P319" s="11">
        <v>311</v>
      </c>
      <c r="Q319" s="29"/>
    </row>
    <row r="320" spans="1:17">
      <c r="A320" s="11">
        <v>311</v>
      </c>
      <c r="B320" s="108" t="s">
        <v>3074</v>
      </c>
      <c r="C320" s="109" t="s">
        <v>3075</v>
      </c>
      <c r="D320" s="11">
        <v>0.5</v>
      </c>
      <c r="E320" s="10">
        <v>8</v>
      </c>
      <c r="F320" s="10">
        <v>2</v>
      </c>
      <c r="G320" s="11">
        <v>37</v>
      </c>
      <c r="H320" s="11">
        <v>4.15</v>
      </c>
      <c r="I320" s="11"/>
      <c r="J320" s="11"/>
      <c r="K320" s="11"/>
      <c r="L320" s="11"/>
      <c r="M320" s="11"/>
      <c r="N320" s="11">
        <v>0</v>
      </c>
      <c r="O320" s="27">
        <f>D320+E320+F320+G320+H320+I320+J320+K320+L320+M320+N320</f>
        <v>51.65</v>
      </c>
      <c r="P320" s="11">
        <v>312</v>
      </c>
      <c r="Q320" s="29"/>
    </row>
    <row r="321" spans="1:17">
      <c r="A321" s="11">
        <v>312</v>
      </c>
      <c r="B321" s="4">
        <v>16153517</v>
      </c>
      <c r="C321" s="4" t="s">
        <v>3076</v>
      </c>
      <c r="D321" s="4">
        <v>1</v>
      </c>
      <c r="E321" s="4">
        <v>8</v>
      </c>
      <c r="F321" s="4">
        <v>2</v>
      </c>
      <c r="G321" s="4">
        <v>36.4</v>
      </c>
      <c r="H321" s="4">
        <v>4.25</v>
      </c>
      <c r="I321" s="4"/>
      <c r="J321" s="4"/>
      <c r="K321" s="4"/>
      <c r="L321" s="4"/>
      <c r="M321" s="4"/>
      <c r="N321" s="4"/>
      <c r="O321" s="27">
        <f>SUM(D321:N321)</f>
        <v>51.65</v>
      </c>
      <c r="P321" s="11">
        <v>313</v>
      </c>
      <c r="Q321" s="29"/>
    </row>
    <row r="322" spans="1:17">
      <c r="A322" s="11">
        <v>313</v>
      </c>
      <c r="B322" s="30">
        <v>16115955</v>
      </c>
      <c r="C322" s="10" t="s">
        <v>3077</v>
      </c>
      <c r="D322" s="11">
        <v>0.5</v>
      </c>
      <c r="E322" s="11">
        <v>8</v>
      </c>
      <c r="F322" s="11">
        <v>2</v>
      </c>
      <c r="G322" s="11">
        <v>36.8</v>
      </c>
      <c r="H322" s="11">
        <v>4.325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/>
      <c r="O322" s="27">
        <v>51.63</v>
      </c>
      <c r="P322" s="11">
        <v>314</v>
      </c>
      <c r="Q322" s="29"/>
    </row>
    <row r="323" spans="1:17">
      <c r="A323" s="11">
        <v>314</v>
      </c>
      <c r="B323" s="106" t="s">
        <v>3078</v>
      </c>
      <c r="C323" s="106" t="s">
        <v>3079</v>
      </c>
      <c r="D323" s="14">
        <v>0.5</v>
      </c>
      <c r="E323" s="14">
        <v>8</v>
      </c>
      <c r="F323" s="14">
        <v>2</v>
      </c>
      <c r="G323" s="14">
        <v>36.2</v>
      </c>
      <c r="H323" s="14">
        <v>4.425</v>
      </c>
      <c r="I323" s="4"/>
      <c r="J323" s="4"/>
      <c r="K323" s="4"/>
      <c r="L323" s="4">
        <v>0.5</v>
      </c>
      <c r="M323" s="4"/>
      <c r="N323" s="14"/>
      <c r="O323" s="14">
        <f>SUM(D323:N323)</f>
        <v>51.625</v>
      </c>
      <c r="P323" s="11">
        <v>315</v>
      </c>
      <c r="Q323" s="29"/>
    </row>
    <row r="324" spans="1:17">
      <c r="A324" s="11">
        <v>315</v>
      </c>
      <c r="B324" s="4" t="s">
        <v>3080</v>
      </c>
      <c r="C324" s="4" t="s">
        <v>2358</v>
      </c>
      <c r="D324" s="4">
        <v>1</v>
      </c>
      <c r="E324" s="4">
        <v>8</v>
      </c>
      <c r="F324" s="4">
        <v>2</v>
      </c>
      <c r="G324" s="4">
        <v>36.2</v>
      </c>
      <c r="H324" s="4">
        <v>4.4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27">
        <f>SUM(D324:N324)</f>
        <v>51.6</v>
      </c>
      <c r="P324" s="11">
        <v>316</v>
      </c>
      <c r="Q324" s="29"/>
    </row>
    <row r="325" spans="1:17">
      <c r="A325" s="11">
        <v>316</v>
      </c>
      <c r="B325" s="32">
        <v>16112970</v>
      </c>
      <c r="C325" s="33" t="s">
        <v>3081</v>
      </c>
      <c r="D325" s="11">
        <v>0.5</v>
      </c>
      <c r="E325" s="11">
        <v>8</v>
      </c>
      <c r="F325" s="11">
        <v>2</v>
      </c>
      <c r="G325" s="34">
        <v>34.6</v>
      </c>
      <c r="H325" s="34">
        <v>4.075</v>
      </c>
      <c r="I325" s="11"/>
      <c r="J325" s="11">
        <v>0.5</v>
      </c>
      <c r="K325" s="11">
        <v>0.2</v>
      </c>
      <c r="L325" s="11">
        <v>0.5</v>
      </c>
      <c r="M325" s="11">
        <v>1.2</v>
      </c>
      <c r="N325" s="11"/>
      <c r="O325" s="27">
        <v>51.58</v>
      </c>
      <c r="P325" s="11">
        <v>317</v>
      </c>
      <c r="Q325" s="29"/>
    </row>
    <row r="326" spans="1:17">
      <c r="A326" s="11">
        <v>317</v>
      </c>
      <c r="B326" s="108" t="s">
        <v>3082</v>
      </c>
      <c r="C326" s="109" t="s">
        <v>3083</v>
      </c>
      <c r="D326" s="11">
        <v>0.5</v>
      </c>
      <c r="E326" s="10">
        <v>8</v>
      </c>
      <c r="F326" s="10">
        <v>2</v>
      </c>
      <c r="G326" s="11">
        <v>36</v>
      </c>
      <c r="H326" s="11">
        <v>4.53</v>
      </c>
      <c r="I326" s="11"/>
      <c r="J326" s="11"/>
      <c r="K326" s="11"/>
      <c r="L326" s="11">
        <v>0.5</v>
      </c>
      <c r="M326" s="11"/>
      <c r="N326" s="11">
        <v>0</v>
      </c>
      <c r="O326" s="27">
        <f>D326+E326+F326+G326+H326+I326+J326+K326+L326+M326+N326</f>
        <v>51.53</v>
      </c>
      <c r="P326" s="11">
        <v>318</v>
      </c>
      <c r="Q326" s="29"/>
    </row>
    <row r="327" spans="1:17">
      <c r="A327" s="11">
        <v>318</v>
      </c>
      <c r="B327" s="106" t="s">
        <v>3084</v>
      </c>
      <c r="C327" s="106" t="s">
        <v>3085</v>
      </c>
      <c r="D327" s="14">
        <v>0.5</v>
      </c>
      <c r="E327" s="14">
        <v>8</v>
      </c>
      <c r="F327" s="14">
        <v>2</v>
      </c>
      <c r="G327" s="14">
        <v>37</v>
      </c>
      <c r="H327" s="14">
        <v>3.825</v>
      </c>
      <c r="I327" s="4"/>
      <c r="J327" s="4"/>
      <c r="K327" s="4"/>
      <c r="L327" s="4"/>
      <c r="M327" s="4">
        <v>0.2</v>
      </c>
      <c r="N327" s="14"/>
      <c r="O327" s="14">
        <f>SUM(D327:N327)</f>
        <v>51.525</v>
      </c>
      <c r="P327" s="11">
        <v>319</v>
      </c>
      <c r="Q327" s="29"/>
    </row>
    <row r="328" spans="1:17">
      <c r="A328" s="11">
        <v>319</v>
      </c>
      <c r="B328" s="106" t="s">
        <v>3086</v>
      </c>
      <c r="C328" s="106" t="s">
        <v>3087</v>
      </c>
      <c r="D328" s="14">
        <v>0.5</v>
      </c>
      <c r="E328" s="14">
        <v>8</v>
      </c>
      <c r="F328" s="14">
        <v>2</v>
      </c>
      <c r="G328" s="14">
        <v>36.7</v>
      </c>
      <c r="H328" s="14">
        <v>4.325</v>
      </c>
      <c r="I328" s="4"/>
      <c r="J328" s="4"/>
      <c r="K328" s="4"/>
      <c r="L328" s="4"/>
      <c r="M328" s="4"/>
      <c r="N328" s="14"/>
      <c r="O328" s="14">
        <f>SUM(D328:N328)</f>
        <v>51.525</v>
      </c>
      <c r="P328" s="11">
        <v>320</v>
      </c>
      <c r="Q328" s="29"/>
    </row>
    <row r="329" spans="1:17">
      <c r="A329" s="11">
        <v>320</v>
      </c>
      <c r="B329" s="4" t="s">
        <v>3088</v>
      </c>
      <c r="C329" s="4" t="s">
        <v>3089</v>
      </c>
      <c r="D329" s="4">
        <v>0.5</v>
      </c>
      <c r="E329" s="4">
        <v>8</v>
      </c>
      <c r="F329" s="4">
        <v>2</v>
      </c>
      <c r="G329" s="4">
        <v>36.9</v>
      </c>
      <c r="H329" s="4">
        <v>4.1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27">
        <f>SUM(D329:N329)</f>
        <v>51.5</v>
      </c>
      <c r="P329" s="11">
        <v>321</v>
      </c>
      <c r="Q329" s="29"/>
    </row>
    <row r="330" spans="1:17">
      <c r="A330" s="11">
        <v>321</v>
      </c>
      <c r="B330" s="15">
        <v>16112417</v>
      </c>
      <c r="C330" s="16" t="s">
        <v>3090</v>
      </c>
      <c r="D330" s="16">
        <v>1</v>
      </c>
      <c r="E330" s="11">
        <v>8</v>
      </c>
      <c r="F330" s="16">
        <v>2</v>
      </c>
      <c r="G330" s="16">
        <v>33.8</v>
      </c>
      <c r="H330" s="16">
        <v>4.13</v>
      </c>
      <c r="I330" s="16"/>
      <c r="J330" s="16">
        <v>0.5</v>
      </c>
      <c r="K330" s="16"/>
      <c r="L330" s="16">
        <v>0.5</v>
      </c>
      <c r="M330" s="16">
        <v>1.5</v>
      </c>
      <c r="N330" s="16"/>
      <c r="O330" s="28">
        <f>SUM(D330:N330)</f>
        <v>51.43</v>
      </c>
      <c r="P330" s="11">
        <v>322</v>
      </c>
      <c r="Q330" s="29"/>
    </row>
    <row r="331" spans="1:17">
      <c r="A331" s="11">
        <v>322</v>
      </c>
      <c r="B331" s="30">
        <v>16115891</v>
      </c>
      <c r="C331" s="10" t="s">
        <v>3091</v>
      </c>
      <c r="D331" s="11">
        <v>0.5</v>
      </c>
      <c r="E331" s="31">
        <v>8</v>
      </c>
      <c r="F331" s="11">
        <v>2</v>
      </c>
      <c r="G331" s="31">
        <v>36.6</v>
      </c>
      <c r="H331" s="11">
        <v>4.33</v>
      </c>
      <c r="I331" s="11"/>
      <c r="J331" s="11"/>
      <c r="K331" s="11"/>
      <c r="L331" s="11"/>
      <c r="M331" s="11"/>
      <c r="N331" s="11"/>
      <c r="O331" s="27">
        <f>D331+E331+F331+G331+H331+I331+J331+K331+L331+M331+N331</f>
        <v>51.43</v>
      </c>
      <c r="P331" s="11">
        <v>323</v>
      </c>
      <c r="Q331" s="29"/>
    </row>
    <row r="332" spans="1:17">
      <c r="A332" s="11">
        <v>323</v>
      </c>
      <c r="B332" s="106" t="s">
        <v>3092</v>
      </c>
      <c r="C332" s="106" t="s">
        <v>3093</v>
      </c>
      <c r="D332" s="14">
        <v>0.5</v>
      </c>
      <c r="E332" s="14">
        <v>8</v>
      </c>
      <c r="F332" s="14">
        <v>2</v>
      </c>
      <c r="G332" s="14">
        <v>35.9</v>
      </c>
      <c r="H332" s="14">
        <v>4.025</v>
      </c>
      <c r="I332" s="4"/>
      <c r="J332" s="4"/>
      <c r="K332" s="4"/>
      <c r="L332" s="4">
        <v>0.5</v>
      </c>
      <c r="M332" s="4">
        <v>0.5</v>
      </c>
      <c r="N332" s="14"/>
      <c r="O332" s="14">
        <f t="shared" ref="O332:O339" si="20">SUM(D332:N332)</f>
        <v>51.425</v>
      </c>
      <c r="P332" s="11">
        <v>324</v>
      </c>
      <c r="Q332" s="29"/>
    </row>
    <row r="333" spans="1:17">
      <c r="A333" s="11">
        <v>324</v>
      </c>
      <c r="B333" s="106" t="s">
        <v>3094</v>
      </c>
      <c r="C333" s="106" t="s">
        <v>3095</v>
      </c>
      <c r="D333" s="14">
        <v>0.5</v>
      </c>
      <c r="E333" s="14">
        <v>8</v>
      </c>
      <c r="F333" s="14">
        <v>2</v>
      </c>
      <c r="G333" s="14">
        <v>37</v>
      </c>
      <c r="H333" s="14">
        <v>3.925</v>
      </c>
      <c r="I333" s="4"/>
      <c r="J333" s="4"/>
      <c r="K333" s="4"/>
      <c r="L333" s="4"/>
      <c r="M333" s="4"/>
      <c r="N333" s="14"/>
      <c r="O333" s="14">
        <f t="shared" si="20"/>
        <v>51.425</v>
      </c>
      <c r="P333" s="11">
        <v>325</v>
      </c>
      <c r="Q333" s="29"/>
    </row>
    <row r="334" spans="1:17">
      <c r="A334" s="11">
        <v>325</v>
      </c>
      <c r="B334" s="106" t="s">
        <v>3096</v>
      </c>
      <c r="C334" s="106" t="s">
        <v>3097</v>
      </c>
      <c r="D334" s="14">
        <v>0.5</v>
      </c>
      <c r="E334" s="14">
        <v>8</v>
      </c>
      <c r="F334" s="14">
        <v>2</v>
      </c>
      <c r="G334" s="14">
        <v>36.2</v>
      </c>
      <c r="H334" s="14">
        <v>4.3</v>
      </c>
      <c r="I334" s="4"/>
      <c r="J334" s="4"/>
      <c r="K334" s="4"/>
      <c r="L334" s="4">
        <v>0.4</v>
      </c>
      <c r="M334" s="4"/>
      <c r="N334" s="14"/>
      <c r="O334" s="14">
        <f t="shared" si="20"/>
        <v>51.4</v>
      </c>
      <c r="P334" s="11">
        <v>326</v>
      </c>
      <c r="Q334" s="29"/>
    </row>
    <row r="335" spans="1:17">
      <c r="A335" s="11">
        <v>326</v>
      </c>
      <c r="B335" s="108" t="s">
        <v>3098</v>
      </c>
      <c r="C335" s="11" t="s">
        <v>3099</v>
      </c>
      <c r="D335" s="11">
        <v>0.5</v>
      </c>
      <c r="E335" s="11">
        <v>8</v>
      </c>
      <c r="F335" s="11">
        <v>2</v>
      </c>
      <c r="G335" s="11">
        <v>36.8</v>
      </c>
      <c r="H335" s="11">
        <v>4.05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27">
        <f t="shared" si="20"/>
        <v>51.35</v>
      </c>
      <c r="P335" s="11">
        <v>327</v>
      </c>
      <c r="Q335" s="29"/>
    </row>
    <row r="336" ht="14.25" spans="1:17">
      <c r="A336" s="11">
        <v>327</v>
      </c>
      <c r="B336" s="35">
        <v>16113035</v>
      </c>
      <c r="C336" s="36" t="s">
        <v>3100</v>
      </c>
      <c r="D336" s="10">
        <v>0.5</v>
      </c>
      <c r="E336" s="10">
        <v>8</v>
      </c>
      <c r="F336" s="10">
        <v>2</v>
      </c>
      <c r="G336" s="27">
        <v>36.3</v>
      </c>
      <c r="H336" s="26">
        <f>152*0.025</f>
        <v>3.8</v>
      </c>
      <c r="I336" s="10">
        <v>0</v>
      </c>
      <c r="J336" s="11">
        <v>0</v>
      </c>
      <c r="K336" s="10">
        <v>0</v>
      </c>
      <c r="L336" s="11">
        <v>0.2</v>
      </c>
      <c r="M336" s="11">
        <v>0.5</v>
      </c>
      <c r="N336" s="11">
        <v>0</v>
      </c>
      <c r="O336" s="26">
        <f t="shared" si="20"/>
        <v>51.3</v>
      </c>
      <c r="P336" s="11">
        <v>328</v>
      </c>
      <c r="Q336" s="29"/>
    </row>
    <row r="337" spans="1:17">
      <c r="A337" s="11">
        <v>328</v>
      </c>
      <c r="B337" s="4" t="s">
        <v>3101</v>
      </c>
      <c r="C337" s="4" t="s">
        <v>3102</v>
      </c>
      <c r="D337" s="4">
        <v>0.5</v>
      </c>
      <c r="E337" s="4">
        <v>8</v>
      </c>
      <c r="F337" s="4">
        <v>2</v>
      </c>
      <c r="G337" s="4">
        <v>36.8</v>
      </c>
      <c r="H337" s="4">
        <v>3.8</v>
      </c>
      <c r="I337" s="4">
        <v>0</v>
      </c>
      <c r="J337" s="4">
        <v>0</v>
      </c>
      <c r="K337" s="4">
        <v>0</v>
      </c>
      <c r="L337" s="4">
        <v>0</v>
      </c>
      <c r="M337" s="4">
        <v>0.2</v>
      </c>
      <c r="N337" s="4">
        <v>0</v>
      </c>
      <c r="O337" s="27">
        <f t="shared" si="20"/>
        <v>51.3</v>
      </c>
      <c r="P337" s="11">
        <v>329</v>
      </c>
      <c r="Q337" s="29"/>
    </row>
    <row r="338" spans="1:17">
      <c r="A338" s="11">
        <v>329</v>
      </c>
      <c r="B338" s="106" t="s">
        <v>3103</v>
      </c>
      <c r="C338" s="106" t="s">
        <v>3104</v>
      </c>
      <c r="D338" s="14">
        <v>0.5</v>
      </c>
      <c r="E338" s="14">
        <v>8</v>
      </c>
      <c r="F338" s="14">
        <v>2</v>
      </c>
      <c r="G338" s="14">
        <v>35.5</v>
      </c>
      <c r="H338" s="14">
        <v>4.3</v>
      </c>
      <c r="I338" s="4"/>
      <c r="J338" s="4"/>
      <c r="K338" s="4"/>
      <c r="L338" s="4">
        <v>0.5</v>
      </c>
      <c r="M338" s="4">
        <v>0.5</v>
      </c>
      <c r="N338" s="14"/>
      <c r="O338" s="14">
        <f t="shared" si="20"/>
        <v>51.3</v>
      </c>
      <c r="P338" s="11">
        <v>330</v>
      </c>
      <c r="Q338" s="29"/>
    </row>
    <row r="339" spans="1:17">
      <c r="A339" s="11">
        <v>330</v>
      </c>
      <c r="B339" s="106" t="s">
        <v>3105</v>
      </c>
      <c r="C339" s="106" t="s">
        <v>3106</v>
      </c>
      <c r="D339" s="14">
        <v>0.5</v>
      </c>
      <c r="E339" s="14">
        <v>8</v>
      </c>
      <c r="F339" s="14">
        <v>2</v>
      </c>
      <c r="G339" s="14">
        <v>36.2</v>
      </c>
      <c r="H339" s="14">
        <v>4.375</v>
      </c>
      <c r="I339" s="4">
        <v>0.2</v>
      </c>
      <c r="J339" s="4"/>
      <c r="K339" s="4"/>
      <c r="L339" s="4"/>
      <c r="M339" s="4"/>
      <c r="N339" s="14"/>
      <c r="O339" s="14">
        <f t="shared" si="20"/>
        <v>51.275</v>
      </c>
      <c r="P339" s="11">
        <v>331</v>
      </c>
      <c r="Q339" s="29"/>
    </row>
    <row r="340" spans="1:17">
      <c r="A340" s="11">
        <v>331</v>
      </c>
      <c r="B340" s="32">
        <v>16156016</v>
      </c>
      <c r="C340" s="33" t="s">
        <v>3107</v>
      </c>
      <c r="D340" s="11">
        <v>0.5</v>
      </c>
      <c r="E340" s="11">
        <v>8</v>
      </c>
      <c r="F340" s="11">
        <v>2</v>
      </c>
      <c r="G340" s="34">
        <v>36.9</v>
      </c>
      <c r="H340" s="34">
        <v>3.825</v>
      </c>
      <c r="I340" s="11"/>
      <c r="J340" s="11"/>
      <c r="K340" s="11"/>
      <c r="L340" s="11"/>
      <c r="M340" s="11"/>
      <c r="N340" s="11"/>
      <c r="O340" s="27">
        <v>51.23</v>
      </c>
      <c r="P340" s="11">
        <v>332</v>
      </c>
      <c r="Q340" s="29"/>
    </row>
    <row r="341" spans="1:17">
      <c r="A341" s="11">
        <v>332</v>
      </c>
      <c r="B341" s="106" t="s">
        <v>3108</v>
      </c>
      <c r="C341" s="106" t="s">
        <v>3109</v>
      </c>
      <c r="D341" s="14">
        <v>0.5</v>
      </c>
      <c r="E341" s="14">
        <v>8</v>
      </c>
      <c r="F341" s="14">
        <v>2</v>
      </c>
      <c r="G341" s="14">
        <v>33.2</v>
      </c>
      <c r="H341" s="14">
        <v>4.275</v>
      </c>
      <c r="I341" s="4"/>
      <c r="J341" s="4"/>
      <c r="K341" s="4"/>
      <c r="L341" s="4"/>
      <c r="M341" s="4">
        <v>3.2</v>
      </c>
      <c r="N341" s="14"/>
      <c r="O341" s="14">
        <f t="shared" ref="O341:O346" si="21">SUM(D341:N341)</f>
        <v>51.175</v>
      </c>
      <c r="P341" s="11">
        <v>333</v>
      </c>
      <c r="Q341" s="29"/>
    </row>
    <row r="342" spans="1:17">
      <c r="A342" s="11">
        <v>333</v>
      </c>
      <c r="B342" s="108" t="s">
        <v>3110</v>
      </c>
      <c r="C342" s="109" t="s">
        <v>3111</v>
      </c>
      <c r="D342" s="11">
        <v>0.5</v>
      </c>
      <c r="E342" s="11">
        <v>8</v>
      </c>
      <c r="F342" s="11">
        <v>2</v>
      </c>
      <c r="G342" s="11">
        <v>34.8</v>
      </c>
      <c r="H342" s="11">
        <v>3.875</v>
      </c>
      <c r="I342" s="11">
        <v>0</v>
      </c>
      <c r="J342" s="11">
        <v>1</v>
      </c>
      <c r="K342" s="11">
        <v>1</v>
      </c>
      <c r="L342" s="11">
        <v>0</v>
      </c>
      <c r="M342" s="11">
        <v>0</v>
      </c>
      <c r="N342" s="11">
        <v>0</v>
      </c>
      <c r="O342" s="27">
        <f t="shared" si="21"/>
        <v>51.175</v>
      </c>
      <c r="P342" s="11">
        <v>334</v>
      </c>
      <c r="Q342" s="29"/>
    </row>
    <row r="343" spans="1:17">
      <c r="A343" s="11">
        <v>334</v>
      </c>
      <c r="B343" s="106" t="s">
        <v>3112</v>
      </c>
      <c r="C343" s="106" t="s">
        <v>3113</v>
      </c>
      <c r="D343" s="14">
        <v>1</v>
      </c>
      <c r="E343" s="14">
        <v>8</v>
      </c>
      <c r="F343" s="14">
        <v>2</v>
      </c>
      <c r="G343" s="14">
        <v>35</v>
      </c>
      <c r="H343" s="14">
        <v>4.175</v>
      </c>
      <c r="I343" s="4"/>
      <c r="J343" s="4">
        <v>0.5</v>
      </c>
      <c r="K343" s="4"/>
      <c r="L343" s="4">
        <v>0.5</v>
      </c>
      <c r="M343" s="4"/>
      <c r="N343" s="14"/>
      <c r="O343" s="14">
        <f t="shared" si="21"/>
        <v>51.175</v>
      </c>
      <c r="P343" s="11">
        <v>335</v>
      </c>
      <c r="Q343" s="29"/>
    </row>
    <row r="344" spans="1:17">
      <c r="A344" s="11">
        <v>335</v>
      </c>
      <c r="B344" s="106" t="s">
        <v>3114</v>
      </c>
      <c r="C344" s="106" t="s">
        <v>3115</v>
      </c>
      <c r="D344" s="14">
        <v>0.5</v>
      </c>
      <c r="E344" s="14">
        <v>8</v>
      </c>
      <c r="F344" s="14">
        <v>2</v>
      </c>
      <c r="G344" s="14">
        <v>36.3</v>
      </c>
      <c r="H344" s="14">
        <v>4.375</v>
      </c>
      <c r="I344" s="4"/>
      <c r="J344" s="4"/>
      <c r="K344" s="4"/>
      <c r="L344" s="4"/>
      <c r="M344" s="4"/>
      <c r="N344" s="14"/>
      <c r="O344" s="14">
        <f t="shared" si="21"/>
        <v>51.175</v>
      </c>
      <c r="P344" s="11">
        <v>336</v>
      </c>
      <c r="Q344" s="29"/>
    </row>
    <row r="345" spans="1:17">
      <c r="A345" s="11">
        <v>336</v>
      </c>
      <c r="B345" s="106" t="s">
        <v>3116</v>
      </c>
      <c r="C345" s="106" t="s">
        <v>3117</v>
      </c>
      <c r="D345" s="14">
        <v>0.5</v>
      </c>
      <c r="E345" s="14">
        <v>8</v>
      </c>
      <c r="F345" s="14">
        <v>2</v>
      </c>
      <c r="G345" s="14">
        <v>36.3</v>
      </c>
      <c r="H345" s="14">
        <v>4.325</v>
      </c>
      <c r="I345" s="4"/>
      <c r="J345" s="4"/>
      <c r="K345" s="4"/>
      <c r="L345" s="4"/>
      <c r="M345" s="4"/>
      <c r="N345" s="14"/>
      <c r="O345" s="14">
        <f t="shared" si="21"/>
        <v>51.125</v>
      </c>
      <c r="P345" s="11">
        <v>337</v>
      </c>
      <c r="Q345" s="29"/>
    </row>
    <row r="346" spans="1:17">
      <c r="A346" s="11">
        <v>337</v>
      </c>
      <c r="B346" s="106" t="s">
        <v>3118</v>
      </c>
      <c r="C346" s="106" t="s">
        <v>3119</v>
      </c>
      <c r="D346" s="14">
        <v>0.5</v>
      </c>
      <c r="E346" s="14">
        <v>8</v>
      </c>
      <c r="F346" s="14">
        <v>2</v>
      </c>
      <c r="G346" s="14">
        <v>34.8</v>
      </c>
      <c r="H346" s="14">
        <v>4.325</v>
      </c>
      <c r="I346" s="4"/>
      <c r="J346" s="4">
        <v>1</v>
      </c>
      <c r="K346" s="4"/>
      <c r="L346" s="4">
        <v>0.5</v>
      </c>
      <c r="M346" s="4"/>
      <c r="N346" s="14"/>
      <c r="O346" s="14">
        <f t="shared" si="21"/>
        <v>51.125</v>
      </c>
      <c r="P346" s="11">
        <v>338</v>
      </c>
      <c r="Q346" s="29"/>
    </row>
    <row r="347" spans="1:17">
      <c r="A347" s="11">
        <v>338</v>
      </c>
      <c r="B347" s="108" t="s">
        <v>3120</v>
      </c>
      <c r="C347" s="109" t="s">
        <v>3121</v>
      </c>
      <c r="D347" s="11">
        <v>0.5</v>
      </c>
      <c r="E347" s="10">
        <v>8</v>
      </c>
      <c r="F347" s="11">
        <v>2</v>
      </c>
      <c r="G347" s="11">
        <v>35.7</v>
      </c>
      <c r="H347" s="11">
        <v>4.4</v>
      </c>
      <c r="I347" s="11">
        <v>0</v>
      </c>
      <c r="J347" s="11"/>
      <c r="K347" s="11"/>
      <c r="L347" s="11"/>
      <c r="M347" s="11">
        <v>1</v>
      </c>
      <c r="N347" s="11"/>
      <c r="O347" s="27">
        <f>[1]Sheet1!D607+E347+F347+G347+H347+I347+J347+K347+L347+M347-N347</f>
        <v>51.1</v>
      </c>
      <c r="P347" s="11">
        <v>339</v>
      </c>
      <c r="Q347" s="29"/>
    </row>
    <row r="348" spans="1:17">
      <c r="A348" s="11">
        <v>339</v>
      </c>
      <c r="B348" s="30">
        <v>16112966</v>
      </c>
      <c r="C348" s="10" t="s">
        <v>3122</v>
      </c>
      <c r="D348" s="11">
        <v>0.5</v>
      </c>
      <c r="E348" s="11">
        <v>8</v>
      </c>
      <c r="F348" s="11">
        <v>2</v>
      </c>
      <c r="G348" s="31">
        <v>35.4</v>
      </c>
      <c r="H348" s="11">
        <v>4.48</v>
      </c>
      <c r="I348" s="11"/>
      <c r="J348" s="11"/>
      <c r="K348" s="11"/>
      <c r="L348" s="11">
        <v>0.7</v>
      </c>
      <c r="M348" s="11"/>
      <c r="N348" s="11"/>
      <c r="O348" s="27">
        <f>D348+E348+F348+G348+H348+I348+J348+K348+L348+M348+N348</f>
        <v>51.08</v>
      </c>
      <c r="P348" s="11">
        <v>340</v>
      </c>
      <c r="Q348" s="29"/>
    </row>
    <row r="349" spans="1:17">
      <c r="A349" s="11">
        <v>340</v>
      </c>
      <c r="B349" s="108" t="s">
        <v>3123</v>
      </c>
      <c r="C349" s="109" t="s">
        <v>3124</v>
      </c>
      <c r="D349" s="4">
        <v>0.5</v>
      </c>
      <c r="E349" s="4">
        <v>8</v>
      </c>
      <c r="F349" s="4">
        <v>2</v>
      </c>
      <c r="G349" s="4">
        <v>37.1</v>
      </c>
      <c r="H349" s="4">
        <v>3.475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27">
        <f>SUM(D349:N349)</f>
        <v>51.075</v>
      </c>
      <c r="P349" s="11">
        <v>341</v>
      </c>
      <c r="Q349" s="29"/>
    </row>
    <row r="350" spans="1:17">
      <c r="A350" s="11">
        <v>341</v>
      </c>
      <c r="B350" s="106" t="s">
        <v>3125</v>
      </c>
      <c r="C350" s="106" t="s">
        <v>3126</v>
      </c>
      <c r="D350" s="14">
        <v>1</v>
      </c>
      <c r="E350" s="14">
        <v>8</v>
      </c>
      <c r="F350" s="14">
        <v>2</v>
      </c>
      <c r="G350" s="14">
        <v>35.9</v>
      </c>
      <c r="H350" s="14">
        <v>3.775</v>
      </c>
      <c r="I350" s="4"/>
      <c r="J350" s="4"/>
      <c r="K350" s="4"/>
      <c r="L350" s="4"/>
      <c r="M350" s="4">
        <v>0.4</v>
      </c>
      <c r="N350" s="14"/>
      <c r="O350" s="14">
        <f>SUM(D350:N350)</f>
        <v>51.075</v>
      </c>
      <c r="P350" s="11">
        <v>342</v>
      </c>
      <c r="Q350" s="29"/>
    </row>
    <row r="351" spans="1:17">
      <c r="A351" s="11">
        <v>342</v>
      </c>
      <c r="B351" s="106" t="s">
        <v>3127</v>
      </c>
      <c r="C351" s="106" t="s">
        <v>3128</v>
      </c>
      <c r="D351" s="14">
        <v>0.5</v>
      </c>
      <c r="E351" s="14">
        <v>8</v>
      </c>
      <c r="F351" s="14">
        <v>2</v>
      </c>
      <c r="G351" s="14">
        <v>36.3</v>
      </c>
      <c r="H351" s="14">
        <v>3.775</v>
      </c>
      <c r="I351" s="4"/>
      <c r="J351" s="4"/>
      <c r="K351" s="4"/>
      <c r="L351" s="4">
        <v>0.5</v>
      </c>
      <c r="M351" s="4"/>
      <c r="N351" s="14"/>
      <c r="O351" s="14">
        <f>SUM(D351:N351)</f>
        <v>51.075</v>
      </c>
      <c r="P351" s="11">
        <v>343</v>
      </c>
      <c r="Q351" s="29"/>
    </row>
    <row r="352" spans="1:17">
      <c r="A352" s="11">
        <v>343</v>
      </c>
      <c r="B352" s="17">
        <v>16154554</v>
      </c>
      <c r="C352" s="107" t="s">
        <v>3129</v>
      </c>
      <c r="D352" s="4">
        <v>0.5</v>
      </c>
      <c r="E352" s="4">
        <v>8</v>
      </c>
      <c r="F352" s="4">
        <v>2</v>
      </c>
      <c r="G352" s="10">
        <v>35.5</v>
      </c>
      <c r="H352" s="4">
        <v>4.35</v>
      </c>
      <c r="I352" s="4">
        <v>0</v>
      </c>
      <c r="J352" s="4">
        <v>0</v>
      </c>
      <c r="K352" s="4">
        <v>0</v>
      </c>
      <c r="L352" s="4">
        <v>0</v>
      </c>
      <c r="M352" s="4">
        <v>0.7</v>
      </c>
      <c r="N352" s="4">
        <v>0</v>
      </c>
      <c r="O352" s="27">
        <f>SUM(D352:N352)</f>
        <v>51.05</v>
      </c>
      <c r="P352" s="11">
        <v>344</v>
      </c>
      <c r="Q352" s="29"/>
    </row>
    <row r="353" spans="1:17">
      <c r="A353" s="11">
        <v>344</v>
      </c>
      <c r="B353" s="108" t="s">
        <v>3130</v>
      </c>
      <c r="C353" s="109" t="s">
        <v>1852</v>
      </c>
      <c r="D353" s="4">
        <v>1</v>
      </c>
      <c r="E353" s="4">
        <v>8</v>
      </c>
      <c r="F353" s="4">
        <v>2</v>
      </c>
      <c r="G353" s="11">
        <v>34.5</v>
      </c>
      <c r="H353" s="11">
        <v>4.55</v>
      </c>
      <c r="I353" s="4"/>
      <c r="J353" s="4">
        <v>0.5</v>
      </c>
      <c r="K353" s="4"/>
      <c r="L353" s="4"/>
      <c r="M353" s="4">
        <v>0.5</v>
      </c>
      <c r="N353" s="4">
        <v>0</v>
      </c>
      <c r="O353" s="27">
        <f>SUM(D353:N353)</f>
        <v>51.05</v>
      </c>
      <c r="P353" s="11">
        <v>345</v>
      </c>
      <c r="Q353" s="29"/>
    </row>
    <row r="354" spans="1:17">
      <c r="A354" s="11">
        <v>345</v>
      </c>
      <c r="B354" s="108" t="s">
        <v>3131</v>
      </c>
      <c r="C354" s="109" t="s">
        <v>3132</v>
      </c>
      <c r="D354" s="11">
        <v>0.5</v>
      </c>
      <c r="E354" s="10">
        <v>8</v>
      </c>
      <c r="F354" s="10">
        <v>2</v>
      </c>
      <c r="G354" s="11">
        <v>35.8</v>
      </c>
      <c r="H354" s="11">
        <v>4.23</v>
      </c>
      <c r="I354" s="11"/>
      <c r="J354" s="11">
        <v>0.5</v>
      </c>
      <c r="K354" s="11"/>
      <c r="L354" s="11"/>
      <c r="M354" s="11"/>
      <c r="N354" s="11">
        <v>0</v>
      </c>
      <c r="O354" s="27">
        <f>D354+E354+F354+G354+H354+I354+J354+K354+L354+M354+N354</f>
        <v>51.03</v>
      </c>
      <c r="P354" s="11">
        <v>346</v>
      </c>
      <c r="Q354" s="29"/>
    </row>
    <row r="355" spans="1:17">
      <c r="A355" s="11">
        <v>346</v>
      </c>
      <c r="B355" s="106" t="s">
        <v>3133</v>
      </c>
      <c r="C355" s="106" t="s">
        <v>3134</v>
      </c>
      <c r="D355" s="14">
        <v>0.5</v>
      </c>
      <c r="E355" s="14">
        <v>8</v>
      </c>
      <c r="F355" s="14">
        <v>2</v>
      </c>
      <c r="G355" s="14">
        <v>34.8</v>
      </c>
      <c r="H355" s="14">
        <v>4.2</v>
      </c>
      <c r="I355" s="4"/>
      <c r="J355" s="4"/>
      <c r="K355" s="4"/>
      <c r="L355" s="4">
        <v>0.5</v>
      </c>
      <c r="M355" s="4">
        <v>1</v>
      </c>
      <c r="N355" s="14"/>
      <c r="O355" s="14">
        <f t="shared" ref="O355:O371" si="22">SUM(D355:N355)</f>
        <v>51</v>
      </c>
      <c r="P355" s="11">
        <v>347</v>
      </c>
      <c r="Q355" s="29"/>
    </row>
    <row r="356" spans="1:17">
      <c r="A356" s="11">
        <v>347</v>
      </c>
      <c r="B356" s="106" t="s">
        <v>3135</v>
      </c>
      <c r="C356" s="106" t="s">
        <v>3136</v>
      </c>
      <c r="D356" s="14">
        <v>0.5</v>
      </c>
      <c r="E356" s="14">
        <v>8</v>
      </c>
      <c r="F356" s="14">
        <v>2</v>
      </c>
      <c r="G356" s="14">
        <v>35.5</v>
      </c>
      <c r="H356" s="14">
        <v>4.3</v>
      </c>
      <c r="I356" s="4"/>
      <c r="J356" s="4"/>
      <c r="K356" s="4"/>
      <c r="L356" s="4">
        <v>0.5</v>
      </c>
      <c r="M356" s="4">
        <v>0.2</v>
      </c>
      <c r="N356" s="14"/>
      <c r="O356" s="14">
        <f t="shared" si="22"/>
        <v>51</v>
      </c>
      <c r="P356" s="11">
        <v>348</v>
      </c>
      <c r="Q356" s="29"/>
    </row>
    <row r="357" spans="1:17">
      <c r="A357" s="11">
        <v>348</v>
      </c>
      <c r="B357" s="12">
        <v>16154638</v>
      </c>
      <c r="C357" s="11" t="s">
        <v>3137</v>
      </c>
      <c r="D357" s="11">
        <v>1</v>
      </c>
      <c r="E357" s="11">
        <v>8</v>
      </c>
      <c r="F357" s="11">
        <v>2</v>
      </c>
      <c r="G357" s="11">
        <v>32.8</v>
      </c>
      <c r="H357" s="11">
        <v>4.43</v>
      </c>
      <c r="I357" s="11">
        <v>0.5</v>
      </c>
      <c r="J357" s="11">
        <v>1</v>
      </c>
      <c r="K357" s="11"/>
      <c r="L357" s="11"/>
      <c r="M357" s="11">
        <v>1.2</v>
      </c>
      <c r="N357" s="11"/>
      <c r="O357" s="27">
        <f t="shared" si="22"/>
        <v>50.93</v>
      </c>
      <c r="P357" s="11">
        <v>349</v>
      </c>
      <c r="Q357" s="29"/>
    </row>
    <row r="358" spans="1:17">
      <c r="A358" s="11">
        <v>349</v>
      </c>
      <c r="B358" s="106" t="s">
        <v>3138</v>
      </c>
      <c r="C358" s="106" t="s">
        <v>2998</v>
      </c>
      <c r="D358" s="14">
        <v>0.5</v>
      </c>
      <c r="E358" s="14">
        <v>8</v>
      </c>
      <c r="F358" s="14">
        <v>2</v>
      </c>
      <c r="G358" s="14">
        <v>36.2</v>
      </c>
      <c r="H358" s="14">
        <v>4.225</v>
      </c>
      <c r="I358" s="4"/>
      <c r="J358" s="4"/>
      <c r="K358" s="4"/>
      <c r="L358" s="4"/>
      <c r="M358" s="4"/>
      <c r="N358" s="14"/>
      <c r="O358" s="14">
        <f t="shared" si="22"/>
        <v>50.925</v>
      </c>
      <c r="P358" s="11">
        <v>350</v>
      </c>
      <c r="Q358" s="29"/>
    </row>
    <row r="359" spans="1:17">
      <c r="A359" s="11">
        <v>350</v>
      </c>
      <c r="B359" s="12">
        <v>16112742</v>
      </c>
      <c r="C359" s="11" t="s">
        <v>3139</v>
      </c>
      <c r="D359" s="11">
        <v>1.5</v>
      </c>
      <c r="E359" s="11">
        <v>8</v>
      </c>
      <c r="F359" s="11">
        <v>2</v>
      </c>
      <c r="G359" s="11">
        <v>32</v>
      </c>
      <c r="H359" s="11">
        <v>4.2</v>
      </c>
      <c r="I359" s="11"/>
      <c r="J359" s="11">
        <v>1</v>
      </c>
      <c r="K359" s="11"/>
      <c r="L359" s="11"/>
      <c r="M359" s="11">
        <v>2.2</v>
      </c>
      <c r="N359" s="11"/>
      <c r="O359" s="27">
        <f t="shared" si="22"/>
        <v>50.9</v>
      </c>
      <c r="P359" s="11">
        <v>351</v>
      </c>
      <c r="Q359" s="29"/>
    </row>
    <row r="360" spans="1:17">
      <c r="A360" s="11">
        <v>351</v>
      </c>
      <c r="B360" s="106" t="s">
        <v>3140</v>
      </c>
      <c r="C360" s="110" t="s">
        <v>3141</v>
      </c>
      <c r="D360" s="14">
        <v>1</v>
      </c>
      <c r="E360" s="14">
        <v>8</v>
      </c>
      <c r="F360" s="14">
        <v>2</v>
      </c>
      <c r="G360" s="14">
        <v>35.3</v>
      </c>
      <c r="H360" s="14">
        <v>4.1</v>
      </c>
      <c r="I360" s="4"/>
      <c r="J360" s="4">
        <v>0.5</v>
      </c>
      <c r="K360" s="4"/>
      <c r="L360" s="4"/>
      <c r="M360" s="4"/>
      <c r="N360" s="14"/>
      <c r="O360" s="14">
        <f t="shared" si="22"/>
        <v>50.9</v>
      </c>
      <c r="P360" s="11">
        <v>352</v>
      </c>
      <c r="Q360" s="29"/>
    </row>
    <row r="361" spans="1:17">
      <c r="A361" s="11">
        <v>352</v>
      </c>
      <c r="B361" s="11">
        <v>16153740</v>
      </c>
      <c r="C361" s="4" t="s">
        <v>3142</v>
      </c>
      <c r="D361" s="11">
        <v>0.5</v>
      </c>
      <c r="E361" s="4">
        <v>8</v>
      </c>
      <c r="F361" s="4">
        <v>2</v>
      </c>
      <c r="G361" s="4">
        <v>35.3</v>
      </c>
      <c r="H361" s="4">
        <v>4.075</v>
      </c>
      <c r="I361" s="4">
        <v>0</v>
      </c>
      <c r="J361" s="4">
        <v>1</v>
      </c>
      <c r="K361" s="4">
        <v>0</v>
      </c>
      <c r="L361" s="4">
        <v>0</v>
      </c>
      <c r="M361" s="4">
        <v>0</v>
      </c>
      <c r="N361" s="4">
        <v>0</v>
      </c>
      <c r="O361" s="27">
        <f t="shared" si="22"/>
        <v>50.875</v>
      </c>
      <c r="P361" s="11">
        <v>353</v>
      </c>
      <c r="Q361" s="29"/>
    </row>
    <row r="362" spans="1:17">
      <c r="A362" s="11">
        <v>353</v>
      </c>
      <c r="B362" s="11">
        <v>16154596</v>
      </c>
      <c r="C362" s="11" t="s">
        <v>3143</v>
      </c>
      <c r="D362" s="4">
        <v>1</v>
      </c>
      <c r="E362" s="4">
        <v>8</v>
      </c>
      <c r="F362" s="4">
        <v>2</v>
      </c>
      <c r="G362" s="11">
        <v>36.4</v>
      </c>
      <c r="H362" s="11">
        <v>3.475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27">
        <f t="shared" si="22"/>
        <v>50.875</v>
      </c>
      <c r="P362" s="11">
        <v>354</v>
      </c>
      <c r="Q362" s="29"/>
    </row>
    <row r="363" spans="1:17">
      <c r="A363" s="11">
        <v>354</v>
      </c>
      <c r="B363" s="11">
        <v>16112667</v>
      </c>
      <c r="C363" s="4" t="s">
        <v>3144</v>
      </c>
      <c r="D363" s="4">
        <v>1</v>
      </c>
      <c r="E363" s="4">
        <v>8</v>
      </c>
      <c r="F363" s="4">
        <v>2</v>
      </c>
      <c r="G363" s="4">
        <v>35.8</v>
      </c>
      <c r="H363" s="4">
        <v>3.875</v>
      </c>
      <c r="I363" s="4"/>
      <c r="J363" s="4"/>
      <c r="K363" s="4"/>
      <c r="L363" s="4"/>
      <c r="M363" s="4">
        <v>0.2</v>
      </c>
      <c r="N363" s="4"/>
      <c r="O363" s="27">
        <f t="shared" si="22"/>
        <v>50.875</v>
      </c>
      <c r="P363" s="11">
        <v>355</v>
      </c>
      <c r="Q363" s="29"/>
    </row>
    <row r="364" spans="1:17">
      <c r="A364" s="11">
        <v>355</v>
      </c>
      <c r="B364" s="12">
        <v>16153547</v>
      </c>
      <c r="C364" s="11" t="s">
        <v>3145</v>
      </c>
      <c r="D364" s="11">
        <v>0.5</v>
      </c>
      <c r="E364" s="11">
        <v>8</v>
      </c>
      <c r="F364" s="11">
        <v>2</v>
      </c>
      <c r="G364" s="11">
        <v>34.6</v>
      </c>
      <c r="H364" s="11">
        <v>4.05</v>
      </c>
      <c r="I364" s="11"/>
      <c r="J364" s="11">
        <v>1</v>
      </c>
      <c r="K364" s="11"/>
      <c r="L364" s="11"/>
      <c r="M364" s="11">
        <v>0.7</v>
      </c>
      <c r="N364" s="11"/>
      <c r="O364" s="27">
        <f t="shared" si="22"/>
        <v>50.85</v>
      </c>
      <c r="P364" s="11">
        <v>356</v>
      </c>
      <c r="Q364" s="29"/>
    </row>
    <row r="365" spans="1:17">
      <c r="A365" s="11">
        <v>356</v>
      </c>
      <c r="B365" s="106" t="s">
        <v>3146</v>
      </c>
      <c r="C365" s="106" t="s">
        <v>3147</v>
      </c>
      <c r="D365" s="14">
        <v>0.5</v>
      </c>
      <c r="E365" s="14">
        <v>8</v>
      </c>
      <c r="F365" s="14">
        <v>2</v>
      </c>
      <c r="G365" s="14">
        <v>35.8</v>
      </c>
      <c r="H365" s="14">
        <v>4.325</v>
      </c>
      <c r="I365" s="4"/>
      <c r="J365" s="4">
        <v>0.2</v>
      </c>
      <c r="K365" s="4"/>
      <c r="L365" s="4"/>
      <c r="M365" s="4"/>
      <c r="N365" s="14"/>
      <c r="O365" s="14">
        <f t="shared" si="22"/>
        <v>50.825</v>
      </c>
      <c r="P365" s="11">
        <v>357</v>
      </c>
      <c r="Q365" s="29"/>
    </row>
    <row r="366" spans="1:17">
      <c r="A366" s="11">
        <v>357</v>
      </c>
      <c r="B366" s="4">
        <v>16155199</v>
      </c>
      <c r="C366" s="4" t="s">
        <v>3148</v>
      </c>
      <c r="D366" s="4">
        <v>0.5</v>
      </c>
      <c r="E366" s="11">
        <v>8</v>
      </c>
      <c r="F366" s="4">
        <v>2</v>
      </c>
      <c r="G366" s="4">
        <v>32.5</v>
      </c>
      <c r="H366" s="4">
        <v>4.32</v>
      </c>
      <c r="I366" s="4">
        <v>0</v>
      </c>
      <c r="J366" s="4">
        <v>1</v>
      </c>
      <c r="K366" s="4">
        <v>0</v>
      </c>
      <c r="L366" s="4">
        <v>0</v>
      </c>
      <c r="M366" s="4">
        <v>2.5</v>
      </c>
      <c r="N366" s="4">
        <v>0</v>
      </c>
      <c r="O366" s="27">
        <f t="shared" si="22"/>
        <v>50.82</v>
      </c>
      <c r="P366" s="11">
        <v>358</v>
      </c>
      <c r="Q366" s="29"/>
    </row>
    <row r="367" spans="1:17">
      <c r="A367" s="11">
        <v>358</v>
      </c>
      <c r="B367" s="4">
        <v>16156990</v>
      </c>
      <c r="C367" s="4" t="s">
        <v>3149</v>
      </c>
      <c r="D367" s="4">
        <v>1</v>
      </c>
      <c r="E367" s="4">
        <v>8</v>
      </c>
      <c r="F367" s="4">
        <v>2</v>
      </c>
      <c r="G367" s="4">
        <v>35.4</v>
      </c>
      <c r="H367" s="4">
        <v>4.375</v>
      </c>
      <c r="I367" s="4"/>
      <c r="J367" s="4"/>
      <c r="K367" s="4"/>
      <c r="L367" s="4"/>
      <c r="M367" s="4"/>
      <c r="N367" s="4"/>
      <c r="O367" s="27">
        <f t="shared" si="22"/>
        <v>50.775</v>
      </c>
      <c r="P367" s="11">
        <v>359</v>
      </c>
      <c r="Q367" s="29"/>
    </row>
    <row r="368" ht="14.25" spans="1:17">
      <c r="A368" s="11">
        <v>359</v>
      </c>
      <c r="B368" s="35">
        <v>16155607</v>
      </c>
      <c r="C368" s="36" t="s">
        <v>3150</v>
      </c>
      <c r="D368" s="10">
        <v>1</v>
      </c>
      <c r="E368" s="10">
        <v>8</v>
      </c>
      <c r="F368" s="10">
        <v>2</v>
      </c>
      <c r="G368" s="27">
        <v>35.5</v>
      </c>
      <c r="H368" s="26">
        <v>4.25</v>
      </c>
      <c r="I368" s="10">
        <v>0</v>
      </c>
      <c r="J368" s="11">
        <v>0</v>
      </c>
      <c r="K368" s="10">
        <v>0</v>
      </c>
      <c r="L368" s="11">
        <v>0</v>
      </c>
      <c r="M368" s="11">
        <v>0</v>
      </c>
      <c r="N368" s="11">
        <v>0</v>
      </c>
      <c r="O368" s="26">
        <f t="shared" si="22"/>
        <v>50.75</v>
      </c>
      <c r="P368" s="11">
        <v>360</v>
      </c>
      <c r="Q368" s="29"/>
    </row>
    <row r="369" spans="1:17">
      <c r="A369" s="11">
        <v>360</v>
      </c>
      <c r="B369" s="12">
        <v>16112356</v>
      </c>
      <c r="C369" s="11" t="s">
        <v>3151</v>
      </c>
      <c r="D369" s="11">
        <v>0.5</v>
      </c>
      <c r="E369" s="11">
        <v>8</v>
      </c>
      <c r="F369" s="11">
        <v>2</v>
      </c>
      <c r="G369" s="11">
        <v>34.3</v>
      </c>
      <c r="H369" s="11">
        <v>4.25</v>
      </c>
      <c r="I369" s="11"/>
      <c r="J369" s="11">
        <v>1</v>
      </c>
      <c r="K369" s="11"/>
      <c r="L369" s="11"/>
      <c r="M369" s="11">
        <v>0.7</v>
      </c>
      <c r="N369" s="11"/>
      <c r="O369" s="27">
        <f t="shared" si="22"/>
        <v>50.75</v>
      </c>
      <c r="P369" s="11">
        <v>361</v>
      </c>
      <c r="Q369" s="29"/>
    </row>
    <row r="370" spans="1:17">
      <c r="A370" s="11">
        <v>361</v>
      </c>
      <c r="B370" s="11">
        <v>16115418</v>
      </c>
      <c r="C370" s="4" t="s">
        <v>3152</v>
      </c>
      <c r="D370" s="4">
        <v>1</v>
      </c>
      <c r="E370" s="4">
        <v>8</v>
      </c>
      <c r="F370" s="4">
        <v>2</v>
      </c>
      <c r="G370" s="4">
        <v>33.4</v>
      </c>
      <c r="H370" s="4">
        <v>4.125</v>
      </c>
      <c r="I370" s="4"/>
      <c r="J370" s="4">
        <v>1</v>
      </c>
      <c r="K370" s="4"/>
      <c r="L370" s="4"/>
      <c r="M370" s="4">
        <v>1.2</v>
      </c>
      <c r="N370" s="4"/>
      <c r="O370" s="27">
        <f t="shared" si="22"/>
        <v>50.725</v>
      </c>
      <c r="P370" s="11">
        <v>362</v>
      </c>
      <c r="Q370" s="29"/>
    </row>
    <row r="371" spans="1:17">
      <c r="A371" s="11">
        <v>362</v>
      </c>
      <c r="B371" s="12">
        <v>16153667</v>
      </c>
      <c r="C371" s="11" t="s">
        <v>3153</v>
      </c>
      <c r="D371" s="11">
        <v>0.5</v>
      </c>
      <c r="E371" s="11">
        <v>8</v>
      </c>
      <c r="F371" s="11">
        <v>2</v>
      </c>
      <c r="G371" s="11">
        <v>34.8</v>
      </c>
      <c r="H371" s="11">
        <v>4.41</v>
      </c>
      <c r="I371" s="11"/>
      <c r="J371" s="11"/>
      <c r="K371" s="11"/>
      <c r="L371" s="11"/>
      <c r="M371" s="11">
        <v>1</v>
      </c>
      <c r="N371" s="11"/>
      <c r="O371" s="27">
        <f t="shared" si="22"/>
        <v>50.71</v>
      </c>
      <c r="P371" s="11">
        <v>363</v>
      </c>
      <c r="Q371" s="29"/>
    </row>
    <row r="372" spans="1:17">
      <c r="A372" s="11">
        <v>363</v>
      </c>
      <c r="B372" s="12">
        <v>16112537</v>
      </c>
      <c r="C372" s="11" t="s">
        <v>3154</v>
      </c>
      <c r="D372" s="11">
        <v>0.5</v>
      </c>
      <c r="E372" s="11">
        <v>8</v>
      </c>
      <c r="F372" s="11">
        <v>2</v>
      </c>
      <c r="G372" s="11">
        <v>34.4</v>
      </c>
      <c r="H372" s="11">
        <v>4.42</v>
      </c>
      <c r="I372" s="11"/>
      <c r="J372" s="11">
        <v>0.5</v>
      </c>
      <c r="K372" s="11"/>
      <c r="L372" s="11"/>
      <c r="M372" s="11">
        <v>0.9</v>
      </c>
      <c r="N372" s="11"/>
      <c r="O372" s="27">
        <v>50.7</v>
      </c>
      <c r="P372" s="11">
        <v>364</v>
      </c>
      <c r="Q372" s="29"/>
    </row>
    <row r="373" spans="1:17">
      <c r="A373" s="11">
        <v>364</v>
      </c>
      <c r="B373" s="32">
        <v>16112515</v>
      </c>
      <c r="C373" s="33" t="s">
        <v>3155</v>
      </c>
      <c r="D373" s="11">
        <v>0.5</v>
      </c>
      <c r="E373" s="11">
        <v>8</v>
      </c>
      <c r="F373" s="11">
        <v>2</v>
      </c>
      <c r="G373" s="34">
        <v>35.8</v>
      </c>
      <c r="H373" s="34">
        <v>4.375</v>
      </c>
      <c r="I373" s="11"/>
      <c r="J373" s="11"/>
      <c r="K373" s="11"/>
      <c r="L373" s="11"/>
      <c r="M373" s="11"/>
      <c r="N373" s="11"/>
      <c r="O373" s="27">
        <v>50.68</v>
      </c>
      <c r="P373" s="11">
        <v>365</v>
      </c>
      <c r="Q373" s="29"/>
    </row>
    <row r="374" spans="1:17">
      <c r="A374" s="11">
        <v>365</v>
      </c>
      <c r="B374" s="11">
        <v>16154464</v>
      </c>
      <c r="C374" s="4" t="s">
        <v>3156</v>
      </c>
      <c r="D374" s="4">
        <v>1</v>
      </c>
      <c r="E374" s="4">
        <v>8</v>
      </c>
      <c r="F374" s="4">
        <v>2</v>
      </c>
      <c r="G374" s="4">
        <v>32.4</v>
      </c>
      <c r="H374" s="4">
        <v>4.375</v>
      </c>
      <c r="I374" s="4"/>
      <c r="J374" s="4">
        <v>1</v>
      </c>
      <c r="K374" s="4"/>
      <c r="L374" s="4">
        <v>0.5</v>
      </c>
      <c r="M374" s="4">
        <v>1.4</v>
      </c>
      <c r="N374" s="4"/>
      <c r="O374" s="27">
        <f>SUM(D374:N374)</f>
        <v>50.675</v>
      </c>
      <c r="P374" s="11">
        <v>366</v>
      </c>
      <c r="Q374" s="29"/>
    </row>
    <row r="375" spans="1:17">
      <c r="A375" s="11">
        <v>366</v>
      </c>
      <c r="B375" s="108" t="s">
        <v>3157</v>
      </c>
      <c r="C375" s="109" t="s">
        <v>3158</v>
      </c>
      <c r="D375" s="11">
        <v>0.5</v>
      </c>
      <c r="E375" s="10">
        <v>8</v>
      </c>
      <c r="F375" s="10">
        <v>2</v>
      </c>
      <c r="G375" s="11">
        <v>35.2</v>
      </c>
      <c r="H375" s="11">
        <v>4.45</v>
      </c>
      <c r="I375" s="11"/>
      <c r="J375" s="11"/>
      <c r="K375" s="11"/>
      <c r="L375" s="11"/>
      <c r="M375" s="11">
        <v>0.5</v>
      </c>
      <c r="N375" s="11">
        <v>0</v>
      </c>
      <c r="O375" s="27">
        <f>D375+E375+F375+G375+H375+I375+J375+K375+L375+M375+N375</f>
        <v>50.65</v>
      </c>
      <c r="P375" s="11">
        <v>367</v>
      </c>
      <c r="Q375" s="29"/>
    </row>
    <row r="376" spans="1:17">
      <c r="A376" s="11">
        <v>367</v>
      </c>
      <c r="B376" s="11">
        <v>16153749</v>
      </c>
      <c r="C376" s="11" t="s">
        <v>547</v>
      </c>
      <c r="D376" s="11">
        <v>1</v>
      </c>
      <c r="E376" s="4">
        <v>8</v>
      </c>
      <c r="F376" s="4">
        <v>2</v>
      </c>
      <c r="G376" s="4">
        <v>34.8</v>
      </c>
      <c r="H376" s="4">
        <v>3.85</v>
      </c>
      <c r="I376" s="4">
        <v>0</v>
      </c>
      <c r="J376" s="4">
        <v>1</v>
      </c>
      <c r="K376" s="4">
        <v>0</v>
      </c>
      <c r="L376" s="4">
        <v>0</v>
      </c>
      <c r="M376" s="4">
        <v>0</v>
      </c>
      <c r="N376" s="4">
        <v>0</v>
      </c>
      <c r="O376" s="27">
        <f t="shared" ref="O376:O385" si="23">SUM(D376:N376)</f>
        <v>50.65</v>
      </c>
      <c r="P376" s="11">
        <v>368</v>
      </c>
      <c r="Q376" s="29"/>
    </row>
    <row r="377" spans="1:17">
      <c r="A377" s="11">
        <v>368</v>
      </c>
      <c r="B377" s="106" t="s">
        <v>3159</v>
      </c>
      <c r="C377" s="106" t="s">
        <v>3160</v>
      </c>
      <c r="D377" s="14">
        <v>0.5</v>
      </c>
      <c r="E377" s="14">
        <v>8</v>
      </c>
      <c r="F377" s="14">
        <v>2</v>
      </c>
      <c r="G377" s="14">
        <v>36.1</v>
      </c>
      <c r="H377" s="14">
        <v>4.05</v>
      </c>
      <c r="I377" s="4"/>
      <c r="J377" s="4"/>
      <c r="K377" s="4"/>
      <c r="L377" s="4"/>
      <c r="M377" s="4"/>
      <c r="N377" s="14"/>
      <c r="O377" s="14">
        <f t="shared" si="23"/>
        <v>50.65</v>
      </c>
      <c r="P377" s="11">
        <v>369</v>
      </c>
      <c r="Q377" s="29"/>
    </row>
    <row r="378" spans="1:17">
      <c r="A378" s="11">
        <v>369</v>
      </c>
      <c r="B378" s="12">
        <v>16112172</v>
      </c>
      <c r="C378" s="11" t="s">
        <v>3161</v>
      </c>
      <c r="D378" s="11">
        <v>0.5</v>
      </c>
      <c r="E378" s="11">
        <v>8</v>
      </c>
      <c r="F378" s="11">
        <v>2</v>
      </c>
      <c r="G378" s="11">
        <v>34.1</v>
      </c>
      <c r="H378" s="11">
        <v>4.6</v>
      </c>
      <c r="I378" s="11"/>
      <c r="J378" s="11">
        <v>0.5</v>
      </c>
      <c r="K378" s="11"/>
      <c r="L378" s="11"/>
      <c r="M378" s="11">
        <v>0.9</v>
      </c>
      <c r="N378" s="11"/>
      <c r="O378" s="27">
        <f t="shared" si="23"/>
        <v>50.6</v>
      </c>
      <c r="P378" s="11">
        <v>370</v>
      </c>
      <c r="Q378" s="29"/>
    </row>
    <row r="379" spans="1:17">
      <c r="A379" s="11">
        <v>370</v>
      </c>
      <c r="B379" s="106" t="s">
        <v>3162</v>
      </c>
      <c r="C379" s="106" t="s">
        <v>3163</v>
      </c>
      <c r="D379" s="14">
        <v>0.5</v>
      </c>
      <c r="E379" s="14">
        <v>8</v>
      </c>
      <c r="F379" s="14">
        <v>2</v>
      </c>
      <c r="G379" s="14">
        <v>33.1</v>
      </c>
      <c r="H379" s="14">
        <v>4.275</v>
      </c>
      <c r="I379" s="4"/>
      <c r="J379" s="4">
        <v>0.5</v>
      </c>
      <c r="K379" s="4"/>
      <c r="L379" s="4">
        <v>1</v>
      </c>
      <c r="M379" s="4">
        <v>1.2</v>
      </c>
      <c r="N379" s="14"/>
      <c r="O379" s="14">
        <f t="shared" si="23"/>
        <v>50.575</v>
      </c>
      <c r="P379" s="11">
        <v>371</v>
      </c>
      <c r="Q379" s="29"/>
    </row>
    <row r="380" spans="1:17">
      <c r="A380" s="11">
        <v>371</v>
      </c>
      <c r="B380" s="11">
        <v>16112647</v>
      </c>
      <c r="C380" s="11" t="s">
        <v>3164</v>
      </c>
      <c r="D380" s="11">
        <v>0.5</v>
      </c>
      <c r="E380" s="11">
        <v>8</v>
      </c>
      <c r="F380" s="11">
        <v>2</v>
      </c>
      <c r="G380" s="11">
        <v>35.7</v>
      </c>
      <c r="H380" s="11">
        <v>3.35</v>
      </c>
      <c r="I380" s="11">
        <v>0</v>
      </c>
      <c r="J380" s="11">
        <v>0.5</v>
      </c>
      <c r="K380" s="11">
        <v>0</v>
      </c>
      <c r="L380" s="11">
        <v>0</v>
      </c>
      <c r="M380" s="11">
        <v>0.5</v>
      </c>
      <c r="N380" s="11">
        <v>0</v>
      </c>
      <c r="O380" s="27">
        <f t="shared" si="23"/>
        <v>50.55</v>
      </c>
      <c r="P380" s="11">
        <v>372</v>
      </c>
      <c r="Q380" s="29"/>
    </row>
    <row r="381" spans="1:17">
      <c r="A381" s="11">
        <v>372</v>
      </c>
      <c r="B381" s="4">
        <v>16115787</v>
      </c>
      <c r="C381" s="4" t="s">
        <v>3165</v>
      </c>
      <c r="D381" s="4">
        <v>1</v>
      </c>
      <c r="E381" s="4">
        <v>8</v>
      </c>
      <c r="F381" s="4">
        <v>2</v>
      </c>
      <c r="G381" s="4">
        <v>31.5</v>
      </c>
      <c r="H381" s="4">
        <v>4.95</v>
      </c>
      <c r="I381" s="4"/>
      <c r="J381" s="4">
        <v>1</v>
      </c>
      <c r="K381" s="4"/>
      <c r="L381" s="4"/>
      <c r="M381" s="4">
        <v>2.1</v>
      </c>
      <c r="N381" s="4"/>
      <c r="O381" s="27">
        <f t="shared" si="23"/>
        <v>50.55</v>
      </c>
      <c r="P381" s="11">
        <v>373</v>
      </c>
      <c r="Q381" s="29"/>
    </row>
    <row r="382" spans="1:17">
      <c r="A382" s="11">
        <v>373</v>
      </c>
      <c r="B382" s="12">
        <v>16113057</v>
      </c>
      <c r="C382" s="11" t="s">
        <v>3166</v>
      </c>
      <c r="D382" s="11">
        <v>0.5</v>
      </c>
      <c r="E382" s="11">
        <v>8</v>
      </c>
      <c r="F382" s="11">
        <v>2</v>
      </c>
      <c r="G382" s="11">
        <v>36.3</v>
      </c>
      <c r="H382" s="11">
        <v>3.75</v>
      </c>
      <c r="I382" s="11"/>
      <c r="J382" s="11"/>
      <c r="K382" s="11"/>
      <c r="L382" s="11"/>
      <c r="M382" s="11"/>
      <c r="N382" s="11"/>
      <c r="O382" s="27">
        <f t="shared" si="23"/>
        <v>50.55</v>
      </c>
      <c r="P382" s="11">
        <v>374</v>
      </c>
      <c r="Q382" s="29"/>
    </row>
    <row r="383" spans="1:17">
      <c r="A383" s="11">
        <v>374</v>
      </c>
      <c r="B383" s="108" t="s">
        <v>3167</v>
      </c>
      <c r="C383" s="11" t="s">
        <v>3168</v>
      </c>
      <c r="D383" s="4">
        <v>0.5</v>
      </c>
      <c r="E383" s="11">
        <v>8</v>
      </c>
      <c r="F383" s="4">
        <v>2</v>
      </c>
      <c r="G383" s="4">
        <v>36.4</v>
      </c>
      <c r="H383" s="4">
        <v>3.65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27">
        <f t="shared" si="23"/>
        <v>50.55</v>
      </c>
      <c r="P383" s="11">
        <v>375</v>
      </c>
      <c r="Q383" s="29"/>
    </row>
    <row r="384" spans="1:17">
      <c r="A384" s="11">
        <v>375</v>
      </c>
      <c r="B384" s="106" t="s">
        <v>3169</v>
      </c>
      <c r="C384" s="106" t="s">
        <v>3170</v>
      </c>
      <c r="D384" s="14">
        <v>0.5</v>
      </c>
      <c r="E384" s="14">
        <v>8</v>
      </c>
      <c r="F384" s="14">
        <v>2</v>
      </c>
      <c r="G384" s="14">
        <v>34.8</v>
      </c>
      <c r="H384" s="14">
        <v>4.25</v>
      </c>
      <c r="I384" s="4"/>
      <c r="J384" s="4"/>
      <c r="K384" s="4"/>
      <c r="L384" s="4"/>
      <c r="M384" s="4">
        <v>1</v>
      </c>
      <c r="N384" s="14"/>
      <c r="O384" s="14">
        <f t="shared" si="23"/>
        <v>50.55</v>
      </c>
      <c r="P384" s="11">
        <v>376</v>
      </c>
      <c r="Q384" s="29"/>
    </row>
    <row r="385" spans="1:17">
      <c r="A385" s="11">
        <v>376</v>
      </c>
      <c r="B385" s="106" t="s">
        <v>3171</v>
      </c>
      <c r="C385" s="106" t="s">
        <v>3172</v>
      </c>
      <c r="D385" s="14">
        <v>0.5</v>
      </c>
      <c r="E385" s="14">
        <v>8</v>
      </c>
      <c r="F385" s="14">
        <v>2</v>
      </c>
      <c r="G385" s="14">
        <v>35.8</v>
      </c>
      <c r="H385" s="14">
        <v>4.25</v>
      </c>
      <c r="I385" s="4"/>
      <c r="J385" s="4"/>
      <c r="K385" s="4"/>
      <c r="L385" s="4"/>
      <c r="M385" s="4"/>
      <c r="N385" s="14"/>
      <c r="O385" s="14">
        <f t="shared" si="23"/>
        <v>50.55</v>
      </c>
      <c r="P385" s="11">
        <v>377</v>
      </c>
      <c r="Q385" s="29"/>
    </row>
    <row r="386" spans="1:17">
      <c r="A386" s="11">
        <v>377</v>
      </c>
      <c r="B386" s="108" t="s">
        <v>3173</v>
      </c>
      <c r="C386" s="109" t="s">
        <v>3174</v>
      </c>
      <c r="D386" s="11">
        <v>1</v>
      </c>
      <c r="E386" s="11">
        <v>8</v>
      </c>
      <c r="F386" s="11">
        <v>2</v>
      </c>
      <c r="G386" s="11">
        <v>34.1</v>
      </c>
      <c r="H386" s="11">
        <v>3.825</v>
      </c>
      <c r="I386" s="11">
        <v>0</v>
      </c>
      <c r="J386" s="11">
        <v>1</v>
      </c>
      <c r="K386" s="11">
        <v>0</v>
      </c>
      <c r="L386" s="11">
        <v>0.2</v>
      </c>
      <c r="M386" s="11">
        <v>0.5</v>
      </c>
      <c r="N386" s="11"/>
      <c r="O386" s="27">
        <v>50.53</v>
      </c>
      <c r="P386" s="11">
        <v>378</v>
      </c>
      <c r="Q386" s="29"/>
    </row>
    <row r="387" spans="1:17">
      <c r="A387" s="11">
        <v>378</v>
      </c>
      <c r="B387" s="108" t="s">
        <v>3175</v>
      </c>
      <c r="C387" s="11" t="s">
        <v>3176</v>
      </c>
      <c r="D387" s="11">
        <v>0.5</v>
      </c>
      <c r="E387" s="11">
        <v>8</v>
      </c>
      <c r="F387" s="11">
        <v>2</v>
      </c>
      <c r="G387" s="11">
        <v>35.2</v>
      </c>
      <c r="H387" s="11">
        <v>3.625</v>
      </c>
      <c r="I387" s="11"/>
      <c r="J387" s="11">
        <v>0.5</v>
      </c>
      <c r="K387" s="11">
        <v>0</v>
      </c>
      <c r="L387" s="11">
        <v>0.2</v>
      </c>
      <c r="M387" s="11">
        <v>0.5</v>
      </c>
      <c r="N387" s="11">
        <v>0</v>
      </c>
      <c r="O387" s="27">
        <f>SUM(D387:N387)</f>
        <v>50.525</v>
      </c>
      <c r="P387" s="11">
        <v>379</v>
      </c>
      <c r="Q387" s="29"/>
    </row>
    <row r="388" spans="1:17">
      <c r="A388" s="11">
        <v>379</v>
      </c>
      <c r="B388" s="11">
        <v>16112433</v>
      </c>
      <c r="C388" s="4" t="s">
        <v>3177</v>
      </c>
      <c r="D388" s="4">
        <v>0.5</v>
      </c>
      <c r="E388" s="4">
        <v>8</v>
      </c>
      <c r="F388" s="4">
        <v>2</v>
      </c>
      <c r="G388" s="4">
        <v>33.9</v>
      </c>
      <c r="H388" s="4">
        <v>4.425</v>
      </c>
      <c r="I388" s="4"/>
      <c r="J388" s="4">
        <v>0.5</v>
      </c>
      <c r="K388" s="4"/>
      <c r="L388" s="4">
        <v>0.5</v>
      </c>
      <c r="M388" s="4">
        <v>0.7</v>
      </c>
      <c r="N388" s="4"/>
      <c r="O388" s="27">
        <f>SUM(D388:N388)</f>
        <v>50.525</v>
      </c>
      <c r="P388" s="11">
        <v>380</v>
      </c>
      <c r="Q388" s="29"/>
    </row>
    <row r="389" spans="1:17">
      <c r="A389" s="11">
        <v>380</v>
      </c>
      <c r="B389" s="106" t="s">
        <v>3178</v>
      </c>
      <c r="C389" s="106" t="s">
        <v>3179</v>
      </c>
      <c r="D389" s="14">
        <v>0.5</v>
      </c>
      <c r="E389" s="14">
        <v>8</v>
      </c>
      <c r="F389" s="14">
        <v>2</v>
      </c>
      <c r="G389" s="14">
        <v>33.4</v>
      </c>
      <c r="H389" s="14">
        <v>4.425</v>
      </c>
      <c r="I389" s="4"/>
      <c r="J389" s="4"/>
      <c r="K389" s="4"/>
      <c r="L389" s="4">
        <v>1</v>
      </c>
      <c r="M389" s="4">
        <v>1.2</v>
      </c>
      <c r="N389" s="14"/>
      <c r="O389" s="14">
        <f>SUM(D389:N389)</f>
        <v>50.525</v>
      </c>
      <c r="P389" s="11">
        <v>381</v>
      </c>
      <c r="Q389" s="29"/>
    </row>
    <row r="390" spans="1:17">
      <c r="A390" s="11">
        <v>381</v>
      </c>
      <c r="B390" s="108" t="s">
        <v>3180</v>
      </c>
      <c r="C390" s="109" t="s">
        <v>3181</v>
      </c>
      <c r="D390" s="11">
        <v>1</v>
      </c>
      <c r="E390" s="11">
        <v>8</v>
      </c>
      <c r="F390" s="11">
        <v>2</v>
      </c>
      <c r="G390" s="11">
        <v>34.5</v>
      </c>
      <c r="H390" s="11">
        <v>4.325</v>
      </c>
      <c r="I390" s="11">
        <v>0</v>
      </c>
      <c r="J390" s="11">
        <v>0.5</v>
      </c>
      <c r="K390" s="11">
        <v>0</v>
      </c>
      <c r="L390" s="11">
        <v>0</v>
      </c>
      <c r="M390" s="11">
        <v>0.2</v>
      </c>
      <c r="N390" s="11"/>
      <c r="O390" s="27">
        <v>50.52</v>
      </c>
      <c r="P390" s="11">
        <v>382</v>
      </c>
      <c r="Q390" s="29"/>
    </row>
    <row r="391" spans="1:17">
      <c r="A391" s="11">
        <v>382</v>
      </c>
      <c r="B391" s="108" t="s">
        <v>3182</v>
      </c>
      <c r="C391" s="109" t="s">
        <v>3183</v>
      </c>
      <c r="D391" s="11">
        <v>1</v>
      </c>
      <c r="E391" s="11">
        <v>8</v>
      </c>
      <c r="F391" s="11">
        <v>2</v>
      </c>
      <c r="G391" s="11">
        <v>35.5</v>
      </c>
      <c r="H391" s="11">
        <v>3.775</v>
      </c>
      <c r="I391" s="11">
        <v>0</v>
      </c>
      <c r="J391" s="11">
        <v>0</v>
      </c>
      <c r="K391" s="11">
        <v>0</v>
      </c>
      <c r="L391" s="11">
        <v>0.2</v>
      </c>
      <c r="M391" s="11">
        <v>0</v>
      </c>
      <c r="N391" s="11"/>
      <c r="O391" s="27">
        <v>50.48</v>
      </c>
      <c r="P391" s="11">
        <v>383</v>
      </c>
      <c r="Q391" s="29"/>
    </row>
    <row r="392" spans="1:17">
      <c r="A392" s="11">
        <v>383</v>
      </c>
      <c r="B392" s="106" t="s">
        <v>3184</v>
      </c>
      <c r="C392" s="106" t="s">
        <v>3185</v>
      </c>
      <c r="D392" s="14">
        <v>1</v>
      </c>
      <c r="E392" s="14">
        <v>8</v>
      </c>
      <c r="F392" s="14">
        <v>2</v>
      </c>
      <c r="G392" s="14">
        <v>34.5</v>
      </c>
      <c r="H392" s="14">
        <v>4.225</v>
      </c>
      <c r="I392" s="4">
        <v>0.05</v>
      </c>
      <c r="J392" s="4"/>
      <c r="K392" s="4"/>
      <c r="L392" s="4">
        <v>0.5</v>
      </c>
      <c r="M392" s="4">
        <v>0.2</v>
      </c>
      <c r="N392" s="14"/>
      <c r="O392" s="14">
        <f>SUM(D392:N392)</f>
        <v>50.475</v>
      </c>
      <c r="P392" s="11">
        <v>384</v>
      </c>
      <c r="Q392" s="29"/>
    </row>
    <row r="393" spans="1:17">
      <c r="A393" s="11">
        <v>384</v>
      </c>
      <c r="B393" s="108" t="s">
        <v>3186</v>
      </c>
      <c r="C393" s="4" t="s">
        <v>1115</v>
      </c>
      <c r="D393" s="4">
        <v>0.5</v>
      </c>
      <c r="E393" s="4">
        <v>8</v>
      </c>
      <c r="F393" s="4">
        <v>2</v>
      </c>
      <c r="G393" s="4">
        <v>35.6</v>
      </c>
      <c r="H393" s="4">
        <v>3.85</v>
      </c>
      <c r="I393" s="4">
        <v>0</v>
      </c>
      <c r="J393" s="4">
        <v>0.5</v>
      </c>
      <c r="K393" s="4">
        <v>0</v>
      </c>
      <c r="L393" s="4">
        <v>0</v>
      </c>
      <c r="M393" s="4">
        <v>0</v>
      </c>
      <c r="N393" s="4">
        <v>0</v>
      </c>
      <c r="O393" s="27">
        <f>SUM(D393:N393)</f>
        <v>50.45</v>
      </c>
      <c r="P393" s="11">
        <v>385</v>
      </c>
      <c r="Q393" s="29"/>
    </row>
    <row r="394" spans="1:17">
      <c r="A394" s="11">
        <v>385</v>
      </c>
      <c r="B394" s="108" t="s">
        <v>3187</v>
      </c>
      <c r="C394" s="109" t="s">
        <v>3188</v>
      </c>
      <c r="D394" s="11">
        <v>0.5</v>
      </c>
      <c r="E394" s="11">
        <v>8</v>
      </c>
      <c r="F394" s="11">
        <v>2</v>
      </c>
      <c r="G394" s="11">
        <v>36.5</v>
      </c>
      <c r="H394" s="11">
        <v>3.425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27">
        <f>SUM(D394:N394)</f>
        <v>50.425</v>
      </c>
      <c r="P394" s="11">
        <v>386</v>
      </c>
      <c r="Q394" s="29"/>
    </row>
    <row r="395" spans="1:17">
      <c r="A395" s="11">
        <v>386</v>
      </c>
      <c r="B395" s="12">
        <v>16112265</v>
      </c>
      <c r="C395" s="11" t="s">
        <v>3189</v>
      </c>
      <c r="D395" s="11">
        <v>0.5</v>
      </c>
      <c r="E395" s="11">
        <v>8</v>
      </c>
      <c r="F395" s="11">
        <v>2</v>
      </c>
      <c r="G395" s="11">
        <v>35.4</v>
      </c>
      <c r="H395" s="11">
        <v>3.82</v>
      </c>
      <c r="I395" s="11">
        <v>0</v>
      </c>
      <c r="J395" s="11">
        <v>0.5</v>
      </c>
      <c r="K395" s="11">
        <v>0</v>
      </c>
      <c r="L395" s="11">
        <v>0</v>
      </c>
      <c r="M395" s="11">
        <v>0.2</v>
      </c>
      <c r="N395" s="11">
        <v>0</v>
      </c>
      <c r="O395" s="27">
        <f>SUM(D395:N395)</f>
        <v>50.42</v>
      </c>
      <c r="P395" s="11">
        <v>387</v>
      </c>
      <c r="Q395" s="29"/>
    </row>
    <row r="396" spans="1:17">
      <c r="A396" s="11">
        <v>387</v>
      </c>
      <c r="B396" s="106" t="s">
        <v>3190</v>
      </c>
      <c r="C396" s="106" t="s">
        <v>3191</v>
      </c>
      <c r="D396" s="14">
        <v>0.5</v>
      </c>
      <c r="E396" s="14">
        <v>8</v>
      </c>
      <c r="F396" s="14">
        <v>2</v>
      </c>
      <c r="G396" s="14">
        <v>35</v>
      </c>
      <c r="H396" s="14">
        <v>4.3</v>
      </c>
      <c r="I396" s="4">
        <v>0.4</v>
      </c>
      <c r="J396" s="4"/>
      <c r="K396" s="4"/>
      <c r="L396" s="4"/>
      <c r="M396" s="4">
        <v>0.2</v>
      </c>
      <c r="N396" s="14"/>
      <c r="O396" s="14">
        <f>SUM(D396:N396)</f>
        <v>50.4</v>
      </c>
      <c r="P396" s="11">
        <v>388</v>
      </c>
      <c r="Q396" s="29"/>
    </row>
    <row r="397" spans="1:17">
      <c r="A397" s="11">
        <v>388</v>
      </c>
      <c r="B397" s="108" t="s">
        <v>3192</v>
      </c>
      <c r="C397" s="109" t="s">
        <v>694</v>
      </c>
      <c r="D397" s="11">
        <v>0.5</v>
      </c>
      <c r="E397" s="10">
        <v>8</v>
      </c>
      <c r="F397" s="10">
        <v>2</v>
      </c>
      <c r="G397" s="11">
        <v>33</v>
      </c>
      <c r="H397" s="11">
        <v>4.35</v>
      </c>
      <c r="I397" s="11">
        <v>1</v>
      </c>
      <c r="J397" s="11">
        <v>1</v>
      </c>
      <c r="K397" s="11"/>
      <c r="L397" s="11"/>
      <c r="M397" s="11">
        <v>0.5</v>
      </c>
      <c r="N397" s="11">
        <v>0</v>
      </c>
      <c r="O397" s="27">
        <f>D397+E397+F397+G397+H397+I397+J397+K397+L397+M397+N397</f>
        <v>50.35</v>
      </c>
      <c r="P397" s="11">
        <v>389</v>
      </c>
      <c r="Q397" s="29"/>
    </row>
    <row r="398" spans="1:17">
      <c r="A398" s="11">
        <v>389</v>
      </c>
      <c r="B398" s="15">
        <v>16112077</v>
      </c>
      <c r="C398" s="16" t="s">
        <v>3193</v>
      </c>
      <c r="D398" s="16">
        <v>1</v>
      </c>
      <c r="E398" s="11">
        <v>8</v>
      </c>
      <c r="F398" s="16">
        <v>2</v>
      </c>
      <c r="G398" s="16">
        <v>33.65</v>
      </c>
      <c r="H398" s="16">
        <v>4.18</v>
      </c>
      <c r="I398" s="16"/>
      <c r="J398" s="16">
        <v>1</v>
      </c>
      <c r="K398" s="16"/>
      <c r="L398" s="16"/>
      <c r="M398" s="16">
        <v>0.5</v>
      </c>
      <c r="N398" s="16"/>
      <c r="O398" s="28">
        <f t="shared" ref="O398:O408" si="24">SUM(D398:N398)</f>
        <v>50.33</v>
      </c>
      <c r="P398" s="11">
        <v>390</v>
      </c>
      <c r="Q398" s="29"/>
    </row>
    <row r="399" spans="1:17">
      <c r="A399" s="11">
        <v>390</v>
      </c>
      <c r="B399" s="106" t="s">
        <v>3194</v>
      </c>
      <c r="C399" s="106" t="s">
        <v>3195</v>
      </c>
      <c r="D399" s="14">
        <v>0.5</v>
      </c>
      <c r="E399" s="14">
        <v>8</v>
      </c>
      <c r="F399" s="14">
        <v>2</v>
      </c>
      <c r="G399" s="14">
        <v>35.2</v>
      </c>
      <c r="H399" s="14">
        <v>4.125</v>
      </c>
      <c r="I399" s="4"/>
      <c r="J399" s="4"/>
      <c r="K399" s="4"/>
      <c r="L399" s="4">
        <v>0.5</v>
      </c>
      <c r="M399" s="4"/>
      <c r="N399" s="14"/>
      <c r="O399" s="14">
        <f t="shared" si="24"/>
        <v>50.325</v>
      </c>
      <c r="P399" s="11">
        <v>391</v>
      </c>
      <c r="Q399" s="29"/>
    </row>
    <row r="400" spans="1:17">
      <c r="A400" s="11">
        <v>391</v>
      </c>
      <c r="B400" s="4" t="s">
        <v>3196</v>
      </c>
      <c r="C400" s="4" t="s">
        <v>3197</v>
      </c>
      <c r="D400" s="4">
        <v>0.5</v>
      </c>
      <c r="E400" s="4">
        <v>8</v>
      </c>
      <c r="F400" s="4">
        <v>2</v>
      </c>
      <c r="G400" s="4">
        <v>35</v>
      </c>
      <c r="H400" s="4">
        <v>4.1</v>
      </c>
      <c r="I400" s="4">
        <v>0</v>
      </c>
      <c r="J400" s="4">
        <v>0</v>
      </c>
      <c r="K400" s="4">
        <v>0</v>
      </c>
      <c r="L400" s="4">
        <v>0.7</v>
      </c>
      <c r="M400" s="4">
        <v>0</v>
      </c>
      <c r="N400" s="4">
        <v>0</v>
      </c>
      <c r="O400" s="27">
        <f t="shared" si="24"/>
        <v>50.3</v>
      </c>
      <c r="P400" s="11">
        <v>392</v>
      </c>
      <c r="Q400" s="29"/>
    </row>
    <row r="401" spans="1:17">
      <c r="A401" s="11">
        <v>392</v>
      </c>
      <c r="B401" s="106" t="s">
        <v>3198</v>
      </c>
      <c r="C401" s="106" t="s">
        <v>3199</v>
      </c>
      <c r="D401" s="14">
        <v>0.5</v>
      </c>
      <c r="E401" s="14">
        <v>8</v>
      </c>
      <c r="F401" s="14">
        <v>2</v>
      </c>
      <c r="G401" s="14">
        <v>35.4</v>
      </c>
      <c r="H401" s="14">
        <v>4.4</v>
      </c>
      <c r="I401" s="4"/>
      <c r="J401" s="4"/>
      <c r="K401" s="4"/>
      <c r="L401" s="4"/>
      <c r="M401" s="4"/>
      <c r="N401" s="14"/>
      <c r="O401" s="14">
        <f t="shared" si="24"/>
        <v>50.3</v>
      </c>
      <c r="P401" s="11">
        <v>393</v>
      </c>
      <c r="Q401" s="29"/>
    </row>
    <row r="402" spans="1:17">
      <c r="A402" s="11">
        <v>393</v>
      </c>
      <c r="B402" s="108" t="s">
        <v>3200</v>
      </c>
      <c r="C402" s="109" t="s">
        <v>3201</v>
      </c>
      <c r="D402" s="4">
        <v>0.5</v>
      </c>
      <c r="E402" s="4">
        <v>8</v>
      </c>
      <c r="F402" s="4">
        <v>2</v>
      </c>
      <c r="G402" s="11">
        <v>35.7</v>
      </c>
      <c r="H402" s="4">
        <v>4.08</v>
      </c>
      <c r="I402" s="4"/>
      <c r="J402" s="4"/>
      <c r="K402" s="4"/>
      <c r="L402" s="4"/>
      <c r="M402" s="4"/>
      <c r="N402" s="4">
        <v>0</v>
      </c>
      <c r="O402" s="27">
        <f t="shared" si="24"/>
        <v>50.28</v>
      </c>
      <c r="P402" s="11">
        <v>394</v>
      </c>
      <c r="Q402" s="29"/>
    </row>
    <row r="403" spans="1:17">
      <c r="A403" s="11">
        <v>394</v>
      </c>
      <c r="B403" s="12">
        <v>16151571</v>
      </c>
      <c r="C403" s="11" t="s">
        <v>3202</v>
      </c>
      <c r="D403" s="11">
        <v>1</v>
      </c>
      <c r="E403" s="11">
        <v>8</v>
      </c>
      <c r="F403" s="11">
        <v>2</v>
      </c>
      <c r="G403" s="11">
        <v>35.1</v>
      </c>
      <c r="H403" s="11">
        <v>4.15</v>
      </c>
      <c r="I403" s="11"/>
      <c r="J403" s="11"/>
      <c r="K403" s="11"/>
      <c r="L403" s="11"/>
      <c r="M403" s="11"/>
      <c r="N403" s="11"/>
      <c r="O403" s="27">
        <f t="shared" si="24"/>
        <v>50.25</v>
      </c>
      <c r="P403" s="11">
        <v>395</v>
      </c>
      <c r="Q403" s="29"/>
    </row>
    <row r="404" spans="1:17">
      <c r="A404" s="11">
        <v>395</v>
      </c>
      <c r="B404" s="12">
        <v>16153719</v>
      </c>
      <c r="C404" s="11" t="s">
        <v>3203</v>
      </c>
      <c r="D404" s="11">
        <v>0.5</v>
      </c>
      <c r="E404" s="11">
        <v>8</v>
      </c>
      <c r="F404" s="11">
        <v>2</v>
      </c>
      <c r="G404" s="11">
        <v>35.1</v>
      </c>
      <c r="H404" s="11">
        <v>4.13</v>
      </c>
      <c r="I404" s="11">
        <v>0</v>
      </c>
      <c r="J404" s="11">
        <v>0</v>
      </c>
      <c r="K404" s="11">
        <v>0</v>
      </c>
      <c r="L404" s="11">
        <v>0</v>
      </c>
      <c r="M404" s="11">
        <v>0.5</v>
      </c>
      <c r="N404" s="11">
        <v>0</v>
      </c>
      <c r="O404" s="27">
        <f t="shared" si="24"/>
        <v>50.23</v>
      </c>
      <c r="P404" s="11">
        <v>396</v>
      </c>
      <c r="Q404" s="29"/>
    </row>
    <row r="405" spans="1:17">
      <c r="A405" s="11">
        <v>396</v>
      </c>
      <c r="B405" s="106" t="s">
        <v>3204</v>
      </c>
      <c r="C405" s="106" t="s">
        <v>3205</v>
      </c>
      <c r="D405" s="14">
        <v>0.5</v>
      </c>
      <c r="E405" s="14">
        <v>8</v>
      </c>
      <c r="F405" s="14">
        <v>2</v>
      </c>
      <c r="G405" s="14">
        <v>36.1</v>
      </c>
      <c r="H405" s="14">
        <v>3.6</v>
      </c>
      <c r="I405" s="4"/>
      <c r="J405" s="4"/>
      <c r="K405" s="4"/>
      <c r="L405" s="4"/>
      <c r="M405" s="4"/>
      <c r="N405" s="14"/>
      <c r="O405" s="14">
        <f t="shared" si="24"/>
        <v>50.2</v>
      </c>
      <c r="P405" s="11">
        <v>397</v>
      </c>
      <c r="Q405" s="29"/>
    </row>
    <row r="406" spans="1:17">
      <c r="A406" s="11">
        <v>397</v>
      </c>
      <c r="B406" s="11">
        <v>16112407</v>
      </c>
      <c r="C406" s="11" t="s">
        <v>3206</v>
      </c>
      <c r="D406" s="11">
        <v>0.5</v>
      </c>
      <c r="E406" s="11">
        <v>8</v>
      </c>
      <c r="F406" s="11">
        <v>2</v>
      </c>
      <c r="G406" s="11">
        <v>35.6</v>
      </c>
      <c r="H406" s="11">
        <v>3.575</v>
      </c>
      <c r="I406" s="11"/>
      <c r="J406" s="11">
        <v>0.5</v>
      </c>
      <c r="K406" s="11"/>
      <c r="L406" s="11"/>
      <c r="M406" s="11"/>
      <c r="N406" s="11"/>
      <c r="O406" s="27">
        <f t="shared" si="24"/>
        <v>50.175</v>
      </c>
      <c r="P406" s="11">
        <v>398</v>
      </c>
      <c r="Q406" s="29"/>
    </row>
    <row r="407" ht="14.25" spans="1:17">
      <c r="A407" s="11">
        <v>398</v>
      </c>
      <c r="B407" s="35">
        <v>16153943</v>
      </c>
      <c r="C407" s="36" t="s">
        <v>3207</v>
      </c>
      <c r="D407" s="10">
        <v>1</v>
      </c>
      <c r="E407" s="10">
        <v>8</v>
      </c>
      <c r="F407" s="10">
        <v>2</v>
      </c>
      <c r="G407" s="27">
        <v>35.2</v>
      </c>
      <c r="H407" s="26">
        <v>3.95</v>
      </c>
      <c r="I407" s="10">
        <v>0</v>
      </c>
      <c r="J407" s="11">
        <v>0</v>
      </c>
      <c r="K407" s="10">
        <v>0</v>
      </c>
      <c r="L407" s="11">
        <v>0</v>
      </c>
      <c r="M407" s="11">
        <v>0</v>
      </c>
      <c r="N407" s="11">
        <v>0</v>
      </c>
      <c r="O407" s="26">
        <f t="shared" si="24"/>
        <v>50.15</v>
      </c>
      <c r="P407" s="11">
        <v>399</v>
      </c>
      <c r="Q407" s="29"/>
    </row>
    <row r="408" spans="1:17">
      <c r="A408" s="11">
        <v>399</v>
      </c>
      <c r="B408" s="11">
        <v>16154760</v>
      </c>
      <c r="C408" s="4" t="s">
        <v>3208</v>
      </c>
      <c r="D408" s="4">
        <v>0.5</v>
      </c>
      <c r="E408" s="4">
        <v>8</v>
      </c>
      <c r="F408" s="4">
        <v>0</v>
      </c>
      <c r="G408" s="4">
        <v>37.4</v>
      </c>
      <c r="H408" s="4">
        <v>4.025</v>
      </c>
      <c r="I408" s="4"/>
      <c r="J408" s="4"/>
      <c r="K408" s="4"/>
      <c r="L408" s="4"/>
      <c r="M408" s="4">
        <v>0.2</v>
      </c>
      <c r="N408" s="4"/>
      <c r="O408" s="27">
        <f t="shared" si="24"/>
        <v>50.125</v>
      </c>
      <c r="P408" s="11">
        <v>400</v>
      </c>
      <c r="Q408" s="29"/>
    </row>
    <row r="409" spans="1:17">
      <c r="A409" s="11">
        <v>400</v>
      </c>
      <c r="B409" s="108" t="s">
        <v>3209</v>
      </c>
      <c r="C409" s="109" t="s">
        <v>3210</v>
      </c>
      <c r="D409" s="11">
        <v>0.5</v>
      </c>
      <c r="E409" s="10">
        <v>8</v>
      </c>
      <c r="F409" s="10">
        <v>2</v>
      </c>
      <c r="G409" s="11">
        <v>33.7</v>
      </c>
      <c r="H409" s="11">
        <v>4.4</v>
      </c>
      <c r="I409" s="11"/>
      <c r="J409" s="11">
        <v>1</v>
      </c>
      <c r="K409" s="11"/>
      <c r="L409" s="11"/>
      <c r="M409" s="11">
        <v>0.5</v>
      </c>
      <c r="N409" s="11">
        <v>0</v>
      </c>
      <c r="O409" s="27">
        <f>D409+E409+F409+G409+H409+I409+J409+K409+L409+M409+N409</f>
        <v>50.1</v>
      </c>
      <c r="P409" s="11">
        <v>401</v>
      </c>
      <c r="Q409" s="29"/>
    </row>
    <row r="410" spans="1:17">
      <c r="A410" s="11">
        <v>401</v>
      </c>
      <c r="B410" s="12">
        <v>16155707</v>
      </c>
      <c r="C410" s="16" t="s">
        <v>3211</v>
      </c>
      <c r="D410" s="11">
        <v>0.5</v>
      </c>
      <c r="E410" s="11">
        <v>8</v>
      </c>
      <c r="F410" s="11">
        <v>2</v>
      </c>
      <c r="G410" s="11">
        <v>35.3</v>
      </c>
      <c r="H410" s="11">
        <v>4.3</v>
      </c>
      <c r="I410" s="11"/>
      <c r="J410" s="11"/>
      <c r="K410" s="11"/>
      <c r="L410" s="11"/>
      <c r="M410" s="11"/>
      <c r="N410" s="11"/>
      <c r="O410" s="27">
        <f>SUM(D410:N410)</f>
        <v>50.1</v>
      </c>
      <c r="P410" s="11">
        <v>402</v>
      </c>
      <c r="Q410" s="29"/>
    </row>
    <row r="411" spans="1:17">
      <c r="A411" s="11">
        <v>402</v>
      </c>
      <c r="B411" s="106" t="s">
        <v>3212</v>
      </c>
      <c r="C411" s="106" t="s">
        <v>3000</v>
      </c>
      <c r="D411" s="14">
        <v>0.5</v>
      </c>
      <c r="E411" s="14">
        <v>8</v>
      </c>
      <c r="F411" s="14">
        <v>2</v>
      </c>
      <c r="G411" s="14">
        <v>35.1</v>
      </c>
      <c r="H411" s="14">
        <v>4.25</v>
      </c>
      <c r="I411" s="4"/>
      <c r="J411" s="4"/>
      <c r="K411" s="4"/>
      <c r="L411" s="4"/>
      <c r="M411" s="4">
        <v>0.2</v>
      </c>
      <c r="N411" s="14"/>
      <c r="O411" s="14">
        <f>SUM(D411:N411)</f>
        <v>50.05</v>
      </c>
      <c r="P411" s="11">
        <v>403</v>
      </c>
      <c r="Q411" s="29"/>
    </row>
    <row r="412" spans="1:17">
      <c r="A412" s="11">
        <v>403</v>
      </c>
      <c r="B412" s="106" t="s">
        <v>3213</v>
      </c>
      <c r="C412" s="106" t="s">
        <v>3214</v>
      </c>
      <c r="D412" s="14">
        <v>0.5</v>
      </c>
      <c r="E412" s="14">
        <v>8</v>
      </c>
      <c r="F412" s="14">
        <v>2</v>
      </c>
      <c r="G412" s="14">
        <v>34.4</v>
      </c>
      <c r="H412" s="14">
        <v>4.45</v>
      </c>
      <c r="I412" s="4"/>
      <c r="J412" s="4"/>
      <c r="K412" s="4"/>
      <c r="L412" s="4">
        <v>0.2</v>
      </c>
      <c r="M412" s="4">
        <v>0.5</v>
      </c>
      <c r="N412" s="14"/>
      <c r="O412" s="14">
        <f>SUM(D412:N412)</f>
        <v>50.05</v>
      </c>
      <c r="P412" s="11">
        <v>404</v>
      </c>
      <c r="Q412" s="29"/>
    </row>
    <row r="413" spans="1:17">
      <c r="A413" s="11">
        <v>404</v>
      </c>
      <c r="B413" s="32">
        <v>16112610</v>
      </c>
      <c r="C413" s="33" t="s">
        <v>3215</v>
      </c>
      <c r="D413" s="11">
        <v>0.5</v>
      </c>
      <c r="E413" s="11">
        <v>8</v>
      </c>
      <c r="F413" s="11">
        <v>2</v>
      </c>
      <c r="G413" s="34">
        <v>33.4</v>
      </c>
      <c r="H413" s="34">
        <v>4.65</v>
      </c>
      <c r="I413" s="11"/>
      <c r="J413" s="11">
        <v>0.5</v>
      </c>
      <c r="K413" s="11"/>
      <c r="L413" s="11"/>
      <c r="M413" s="11">
        <v>1</v>
      </c>
      <c r="N413" s="11"/>
      <c r="O413" s="27">
        <v>50.05</v>
      </c>
      <c r="P413" s="11">
        <v>405</v>
      </c>
      <c r="Q413" s="29"/>
    </row>
    <row r="414" spans="1:17">
      <c r="A414" s="11">
        <v>405</v>
      </c>
      <c r="B414" s="4">
        <v>16153549</v>
      </c>
      <c r="C414" s="4" t="s">
        <v>3216</v>
      </c>
      <c r="D414" s="4">
        <v>0.5</v>
      </c>
      <c r="E414" s="4">
        <v>8</v>
      </c>
      <c r="F414" s="4">
        <v>2</v>
      </c>
      <c r="G414" s="4">
        <v>34.9</v>
      </c>
      <c r="H414" s="4">
        <v>4.65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27">
        <f>SUM(D414:N414)</f>
        <v>50.05</v>
      </c>
      <c r="P414" s="11">
        <v>406</v>
      </c>
      <c r="Q414" s="29"/>
    </row>
    <row r="415" spans="1:17">
      <c r="A415" s="11">
        <v>406</v>
      </c>
      <c r="B415" s="106" t="s">
        <v>3217</v>
      </c>
      <c r="C415" s="106" t="s">
        <v>3218</v>
      </c>
      <c r="D415" s="14">
        <v>0.5</v>
      </c>
      <c r="E415" s="14">
        <v>8</v>
      </c>
      <c r="F415" s="14">
        <v>2</v>
      </c>
      <c r="G415" s="14">
        <v>35.3</v>
      </c>
      <c r="H415" s="14">
        <v>4.25</v>
      </c>
      <c r="I415" s="4"/>
      <c r="J415" s="4"/>
      <c r="K415" s="4"/>
      <c r="L415" s="4"/>
      <c r="M415" s="4"/>
      <c r="N415" s="14"/>
      <c r="O415" s="14">
        <f>SUM(D415:N415)</f>
        <v>50.05</v>
      </c>
      <c r="P415" s="11">
        <v>407</v>
      </c>
      <c r="Q415" s="29"/>
    </row>
    <row r="416" spans="1:17">
      <c r="A416" s="11">
        <v>407</v>
      </c>
      <c r="B416" s="32">
        <v>16112396</v>
      </c>
      <c r="C416" s="33" t="s">
        <v>3219</v>
      </c>
      <c r="D416" s="11">
        <v>0.5</v>
      </c>
      <c r="E416" s="11">
        <v>8</v>
      </c>
      <c r="F416" s="11">
        <v>2</v>
      </c>
      <c r="G416" s="34">
        <v>34.5</v>
      </c>
      <c r="H416" s="34">
        <v>4.325</v>
      </c>
      <c r="I416" s="11"/>
      <c r="J416" s="11"/>
      <c r="K416" s="11"/>
      <c r="L416" s="11">
        <v>0.5</v>
      </c>
      <c r="M416" s="11">
        <v>0.2</v>
      </c>
      <c r="N416" s="11"/>
      <c r="O416" s="27">
        <v>50.03</v>
      </c>
      <c r="P416" s="11">
        <v>408</v>
      </c>
      <c r="Q416" s="29"/>
    </row>
    <row r="417" spans="1:17">
      <c r="A417" s="11">
        <v>408</v>
      </c>
      <c r="B417" s="106" t="s">
        <v>3220</v>
      </c>
      <c r="C417" s="106" t="s">
        <v>3221</v>
      </c>
      <c r="D417" s="14">
        <v>0.5</v>
      </c>
      <c r="E417" s="14">
        <v>8</v>
      </c>
      <c r="F417" s="14">
        <v>2</v>
      </c>
      <c r="G417" s="14">
        <v>34.9</v>
      </c>
      <c r="H417" s="14">
        <v>4.1</v>
      </c>
      <c r="I417" s="4"/>
      <c r="J417" s="4"/>
      <c r="K417" s="4"/>
      <c r="L417" s="4"/>
      <c r="M417" s="4">
        <v>0.5</v>
      </c>
      <c r="N417" s="14"/>
      <c r="O417" s="14">
        <f>SUM(D417:N417)</f>
        <v>50</v>
      </c>
      <c r="P417" s="11">
        <v>409</v>
      </c>
      <c r="Q417" s="29"/>
    </row>
    <row r="418" spans="1:17">
      <c r="A418" s="11">
        <v>409</v>
      </c>
      <c r="B418" s="4">
        <v>16153240</v>
      </c>
      <c r="C418" s="4" t="s">
        <v>3222</v>
      </c>
      <c r="D418" s="4">
        <v>0.5</v>
      </c>
      <c r="E418" s="4">
        <v>8</v>
      </c>
      <c r="F418" s="4">
        <v>2</v>
      </c>
      <c r="G418" s="4">
        <v>35.3</v>
      </c>
      <c r="H418" s="4">
        <v>4.175</v>
      </c>
      <c r="I418" s="4"/>
      <c r="J418" s="4"/>
      <c r="K418" s="4"/>
      <c r="L418" s="4"/>
      <c r="M418" s="4"/>
      <c r="N418" s="4"/>
      <c r="O418" s="27">
        <f>SUM(D418:N418)</f>
        <v>49.975</v>
      </c>
      <c r="P418" s="11">
        <v>410</v>
      </c>
      <c r="Q418" s="29"/>
    </row>
    <row r="419" spans="1:17">
      <c r="A419" s="11">
        <v>410</v>
      </c>
      <c r="B419" s="4">
        <v>16155375</v>
      </c>
      <c r="C419" s="4" t="s">
        <v>3223</v>
      </c>
      <c r="D419" s="4">
        <v>0.5</v>
      </c>
      <c r="E419" s="4">
        <v>8</v>
      </c>
      <c r="F419" s="4">
        <v>2</v>
      </c>
      <c r="G419" s="4">
        <v>34.9</v>
      </c>
      <c r="H419" s="4">
        <v>4.35</v>
      </c>
      <c r="I419" s="4"/>
      <c r="J419" s="4"/>
      <c r="K419" s="4"/>
      <c r="L419" s="4"/>
      <c r="M419" s="4">
        <v>0.2</v>
      </c>
      <c r="N419" s="4"/>
      <c r="O419" s="27">
        <f>SUM(D419:N419)</f>
        <v>49.95</v>
      </c>
      <c r="P419" s="11">
        <v>411</v>
      </c>
      <c r="Q419" s="29"/>
    </row>
    <row r="420" spans="1:17">
      <c r="A420" s="11">
        <v>411</v>
      </c>
      <c r="B420" s="42">
        <v>16154256</v>
      </c>
      <c r="C420" s="11" t="s">
        <v>3224</v>
      </c>
      <c r="D420" s="11">
        <v>1</v>
      </c>
      <c r="E420" s="11">
        <v>8</v>
      </c>
      <c r="F420" s="11">
        <v>2</v>
      </c>
      <c r="G420" s="11">
        <v>34.8</v>
      </c>
      <c r="H420" s="11">
        <v>3.35</v>
      </c>
      <c r="I420" s="11">
        <v>0.2</v>
      </c>
      <c r="J420" s="11">
        <v>0.5</v>
      </c>
      <c r="K420" s="11">
        <v>0</v>
      </c>
      <c r="L420" s="11"/>
      <c r="M420" s="11">
        <v>0.1</v>
      </c>
      <c r="N420" s="11"/>
      <c r="O420" s="27">
        <f>SUM(D420:N420)</f>
        <v>49.95</v>
      </c>
      <c r="P420" s="11">
        <v>412</v>
      </c>
      <c r="Q420" s="29"/>
    </row>
    <row r="421" spans="1:17">
      <c r="A421" s="11">
        <v>412</v>
      </c>
      <c r="B421" s="108" t="s">
        <v>3225</v>
      </c>
      <c r="C421" s="109" t="s">
        <v>400</v>
      </c>
      <c r="D421" s="11">
        <v>0.5</v>
      </c>
      <c r="E421" s="10">
        <v>8</v>
      </c>
      <c r="F421" s="11">
        <v>2</v>
      </c>
      <c r="G421" s="11">
        <v>35.6</v>
      </c>
      <c r="H421" s="11">
        <v>4.3</v>
      </c>
      <c r="I421" s="11">
        <v>0</v>
      </c>
      <c r="J421" s="11"/>
      <c r="K421" s="11"/>
      <c r="L421" s="11"/>
      <c r="M421" s="11"/>
      <c r="N421" s="11"/>
      <c r="O421" s="27">
        <f>[1]Sheet1!D609+E421+F421+G421+H421+I421+J421+K421+L421+M421-N421</f>
        <v>49.9</v>
      </c>
      <c r="P421" s="11">
        <v>413</v>
      </c>
      <c r="Q421" s="29"/>
    </row>
    <row r="422" spans="1:17">
      <c r="A422" s="11">
        <v>413</v>
      </c>
      <c r="B422" s="106" t="s">
        <v>3226</v>
      </c>
      <c r="C422" s="106" t="s">
        <v>3227</v>
      </c>
      <c r="D422" s="14">
        <v>0.5</v>
      </c>
      <c r="E422" s="14">
        <v>8</v>
      </c>
      <c r="F422" s="14">
        <v>2</v>
      </c>
      <c r="G422" s="14">
        <v>34</v>
      </c>
      <c r="H422" s="14">
        <v>4.4</v>
      </c>
      <c r="I422" s="4"/>
      <c r="J422" s="4"/>
      <c r="K422" s="4"/>
      <c r="L422" s="4">
        <v>1</v>
      </c>
      <c r="M422" s="4"/>
      <c r="N422" s="14"/>
      <c r="O422" s="14">
        <f>SUM(D422:N422)</f>
        <v>49.9</v>
      </c>
      <c r="P422" s="11">
        <v>414</v>
      </c>
      <c r="Q422" s="29"/>
    </row>
    <row r="423" spans="1:17">
      <c r="A423" s="11">
        <v>414</v>
      </c>
      <c r="B423" s="30">
        <v>16112834</v>
      </c>
      <c r="C423" s="10" t="s">
        <v>3228</v>
      </c>
      <c r="D423" s="11">
        <v>0.5</v>
      </c>
      <c r="E423" s="11">
        <v>8</v>
      </c>
      <c r="F423" s="11">
        <v>2</v>
      </c>
      <c r="G423" s="11">
        <v>35.5</v>
      </c>
      <c r="H423" s="11">
        <v>3.825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/>
      <c r="O423" s="27">
        <v>49.83</v>
      </c>
      <c r="P423" s="11">
        <v>415</v>
      </c>
      <c r="Q423" s="29"/>
    </row>
    <row r="424" spans="1:17">
      <c r="A424" s="11">
        <v>415</v>
      </c>
      <c r="B424" s="106" t="s">
        <v>3229</v>
      </c>
      <c r="C424" s="106" t="s">
        <v>3230</v>
      </c>
      <c r="D424" s="14">
        <v>1</v>
      </c>
      <c r="E424" s="14">
        <v>8</v>
      </c>
      <c r="F424" s="14">
        <v>2</v>
      </c>
      <c r="G424" s="14">
        <v>33.5</v>
      </c>
      <c r="H424" s="14">
        <v>4.325</v>
      </c>
      <c r="I424" s="4"/>
      <c r="J424" s="4"/>
      <c r="K424" s="4"/>
      <c r="L424" s="4"/>
      <c r="M424" s="4">
        <v>1</v>
      </c>
      <c r="N424" s="14"/>
      <c r="O424" s="14">
        <f>SUM(D424:N424)</f>
        <v>49.825</v>
      </c>
      <c r="P424" s="11">
        <v>416</v>
      </c>
      <c r="Q424" s="29"/>
    </row>
    <row r="425" spans="1:17">
      <c r="A425" s="11">
        <v>416</v>
      </c>
      <c r="B425" s="106" t="s">
        <v>3231</v>
      </c>
      <c r="C425" s="106" t="s">
        <v>3232</v>
      </c>
      <c r="D425" s="14">
        <v>0.5</v>
      </c>
      <c r="E425" s="14">
        <v>8</v>
      </c>
      <c r="F425" s="14">
        <v>2</v>
      </c>
      <c r="G425" s="14">
        <v>34.2</v>
      </c>
      <c r="H425" s="14">
        <v>3.6</v>
      </c>
      <c r="I425" s="4"/>
      <c r="J425" s="4">
        <v>0.5</v>
      </c>
      <c r="K425" s="4"/>
      <c r="L425" s="4"/>
      <c r="M425" s="4">
        <v>1</v>
      </c>
      <c r="N425" s="14"/>
      <c r="O425" s="14">
        <f>SUM(D425:N425)</f>
        <v>49.8</v>
      </c>
      <c r="P425" s="11">
        <v>417</v>
      </c>
      <c r="Q425" s="29"/>
    </row>
    <row r="426" spans="1:17">
      <c r="A426" s="11">
        <v>417</v>
      </c>
      <c r="B426" s="106" t="s">
        <v>3233</v>
      </c>
      <c r="C426" s="106" t="s">
        <v>3234</v>
      </c>
      <c r="D426" s="14">
        <v>0.5</v>
      </c>
      <c r="E426" s="14">
        <v>8</v>
      </c>
      <c r="F426" s="14">
        <v>2</v>
      </c>
      <c r="G426" s="14">
        <v>34.4</v>
      </c>
      <c r="H426" s="14">
        <v>4.4</v>
      </c>
      <c r="I426" s="4"/>
      <c r="J426" s="4"/>
      <c r="K426" s="4"/>
      <c r="L426" s="4">
        <v>0.5</v>
      </c>
      <c r="M426" s="4"/>
      <c r="N426" s="14"/>
      <c r="O426" s="14">
        <f>SUM(D426:N426)</f>
        <v>49.8</v>
      </c>
      <c r="P426" s="11">
        <v>418</v>
      </c>
      <c r="Q426" s="29"/>
    </row>
    <row r="427" spans="1:17">
      <c r="A427" s="11">
        <v>418</v>
      </c>
      <c r="B427" s="106" t="s">
        <v>3235</v>
      </c>
      <c r="C427" s="106" t="s">
        <v>3236</v>
      </c>
      <c r="D427" s="14">
        <v>0.5</v>
      </c>
      <c r="E427" s="14">
        <v>8</v>
      </c>
      <c r="F427" s="14">
        <v>2</v>
      </c>
      <c r="G427" s="14">
        <v>34.5</v>
      </c>
      <c r="H427" s="14">
        <v>4.3</v>
      </c>
      <c r="I427" s="4"/>
      <c r="J427" s="4"/>
      <c r="K427" s="4"/>
      <c r="L427" s="4"/>
      <c r="M427" s="4">
        <v>0.5</v>
      </c>
      <c r="N427" s="14"/>
      <c r="O427" s="14">
        <f>SUM(D427:N427)</f>
        <v>49.8</v>
      </c>
      <c r="P427" s="11">
        <v>419</v>
      </c>
      <c r="Q427" s="29"/>
    </row>
    <row r="428" spans="1:17">
      <c r="A428" s="11">
        <v>419</v>
      </c>
      <c r="B428" s="30">
        <v>16156926</v>
      </c>
      <c r="C428" s="10" t="s">
        <v>3237</v>
      </c>
      <c r="D428" s="11">
        <v>0.5</v>
      </c>
      <c r="E428" s="31">
        <v>8</v>
      </c>
      <c r="F428" s="11">
        <v>2</v>
      </c>
      <c r="G428" s="31">
        <v>34.3</v>
      </c>
      <c r="H428" s="31">
        <v>4.28</v>
      </c>
      <c r="I428" s="31"/>
      <c r="J428" s="31"/>
      <c r="K428" s="31"/>
      <c r="L428" s="31">
        <v>0.7</v>
      </c>
      <c r="M428" s="31"/>
      <c r="N428" s="31"/>
      <c r="O428" s="27">
        <f>D428+E428+F428+G428+H428+I428+J428+K428+L428+M428+N428</f>
        <v>49.78</v>
      </c>
      <c r="P428" s="11">
        <v>420</v>
      </c>
      <c r="Q428" s="29"/>
    </row>
    <row r="429" spans="1:17">
      <c r="A429" s="11">
        <v>420</v>
      </c>
      <c r="B429" s="30">
        <v>16112994</v>
      </c>
      <c r="C429" s="10" t="s">
        <v>3238</v>
      </c>
      <c r="D429" s="11">
        <v>0.5</v>
      </c>
      <c r="E429" s="31">
        <v>8</v>
      </c>
      <c r="F429" s="11">
        <v>2</v>
      </c>
      <c r="G429" s="31">
        <v>35.6</v>
      </c>
      <c r="H429" s="11">
        <v>3.68</v>
      </c>
      <c r="I429" s="11"/>
      <c r="J429" s="11"/>
      <c r="K429" s="11"/>
      <c r="L429" s="11"/>
      <c r="M429" s="11"/>
      <c r="N429" s="11"/>
      <c r="O429" s="27">
        <f>D429+E429+F429+G429+H429+I429+J429+K429+L429+M429+N429</f>
        <v>49.78</v>
      </c>
      <c r="P429" s="11">
        <v>421</v>
      </c>
      <c r="Q429" s="29"/>
    </row>
    <row r="430" spans="1:17">
      <c r="A430" s="11">
        <v>421</v>
      </c>
      <c r="B430" s="108" t="s">
        <v>3239</v>
      </c>
      <c r="C430" s="109" t="s">
        <v>3240</v>
      </c>
      <c r="D430" s="4">
        <v>0.5</v>
      </c>
      <c r="E430" s="4">
        <v>8</v>
      </c>
      <c r="F430" s="4">
        <v>2</v>
      </c>
      <c r="G430" s="11">
        <v>34.7</v>
      </c>
      <c r="H430" s="4">
        <v>3.48</v>
      </c>
      <c r="I430" s="4"/>
      <c r="J430" s="4">
        <v>0.5</v>
      </c>
      <c r="K430" s="4"/>
      <c r="L430" s="4"/>
      <c r="M430" s="4">
        <v>0.6</v>
      </c>
      <c r="N430" s="4">
        <v>0</v>
      </c>
      <c r="O430" s="27">
        <f>SUM(D430:N430)</f>
        <v>49.78</v>
      </c>
      <c r="P430" s="11">
        <v>422</v>
      </c>
      <c r="Q430" s="29"/>
    </row>
    <row r="431" spans="1:17">
      <c r="A431" s="11">
        <v>422</v>
      </c>
      <c r="B431" s="30">
        <v>16154931</v>
      </c>
      <c r="C431" s="10" t="s">
        <v>3241</v>
      </c>
      <c r="D431" s="11">
        <v>0.5</v>
      </c>
      <c r="E431" s="11">
        <v>8</v>
      </c>
      <c r="F431" s="11">
        <v>2</v>
      </c>
      <c r="G431" s="11">
        <v>34.8</v>
      </c>
      <c r="H431" s="11">
        <v>4.45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/>
      <c r="O431" s="27">
        <v>49.75</v>
      </c>
      <c r="P431" s="11">
        <v>423</v>
      </c>
      <c r="Q431" s="29"/>
    </row>
    <row r="432" spans="1:17">
      <c r="A432" s="11">
        <v>423</v>
      </c>
      <c r="B432" s="4" t="s">
        <v>3242</v>
      </c>
      <c r="C432" s="4" t="s">
        <v>3243</v>
      </c>
      <c r="D432" s="4">
        <v>0.5</v>
      </c>
      <c r="E432" s="4">
        <v>8</v>
      </c>
      <c r="F432" s="4">
        <v>2</v>
      </c>
      <c r="G432" s="4">
        <v>32.5</v>
      </c>
      <c r="H432" s="4">
        <v>4.25</v>
      </c>
      <c r="I432" s="4">
        <v>0</v>
      </c>
      <c r="J432" s="4">
        <v>1</v>
      </c>
      <c r="K432" s="4">
        <v>0</v>
      </c>
      <c r="L432" s="4">
        <v>0</v>
      </c>
      <c r="M432" s="4">
        <v>1.5</v>
      </c>
      <c r="N432" s="4">
        <v>0</v>
      </c>
      <c r="O432" s="27">
        <f t="shared" ref="O432:O437" si="25">SUM(D432:N432)</f>
        <v>49.75</v>
      </c>
      <c r="P432" s="11">
        <v>424</v>
      </c>
      <c r="Q432" s="29"/>
    </row>
    <row r="433" spans="1:17">
      <c r="A433" s="11">
        <v>424</v>
      </c>
      <c r="B433" s="12">
        <v>16154329</v>
      </c>
      <c r="C433" s="11" t="s">
        <v>3244</v>
      </c>
      <c r="D433" s="11">
        <v>0.5</v>
      </c>
      <c r="E433" s="11">
        <v>8</v>
      </c>
      <c r="F433" s="11">
        <v>2</v>
      </c>
      <c r="G433" s="11">
        <v>33.4</v>
      </c>
      <c r="H433" s="11">
        <v>4.43</v>
      </c>
      <c r="I433" s="11">
        <v>0</v>
      </c>
      <c r="J433" s="11">
        <v>0</v>
      </c>
      <c r="K433" s="11">
        <v>0.2</v>
      </c>
      <c r="L433" s="11">
        <v>0.2</v>
      </c>
      <c r="M433" s="11">
        <v>1</v>
      </c>
      <c r="N433" s="11">
        <v>0</v>
      </c>
      <c r="O433" s="27">
        <f t="shared" si="25"/>
        <v>49.73</v>
      </c>
      <c r="P433" s="11">
        <v>425</v>
      </c>
      <c r="Q433" s="29"/>
    </row>
    <row r="434" spans="1:17">
      <c r="A434" s="11">
        <v>425</v>
      </c>
      <c r="B434" s="12">
        <v>16112470</v>
      </c>
      <c r="C434" s="16" t="s">
        <v>3245</v>
      </c>
      <c r="D434" s="11">
        <v>0.5</v>
      </c>
      <c r="E434" s="11">
        <v>8</v>
      </c>
      <c r="F434" s="11">
        <v>2</v>
      </c>
      <c r="G434" s="11">
        <v>34.8</v>
      </c>
      <c r="H434" s="11">
        <v>4.43</v>
      </c>
      <c r="I434" s="11"/>
      <c r="J434" s="11"/>
      <c r="K434" s="11"/>
      <c r="L434" s="11"/>
      <c r="M434" s="11"/>
      <c r="N434" s="11"/>
      <c r="O434" s="27">
        <f t="shared" si="25"/>
        <v>49.73</v>
      </c>
      <c r="P434" s="11">
        <v>426</v>
      </c>
      <c r="Q434" s="29"/>
    </row>
    <row r="435" spans="1:17">
      <c r="A435" s="11">
        <v>426</v>
      </c>
      <c r="B435" s="108" t="s">
        <v>3246</v>
      </c>
      <c r="C435" s="109" t="s">
        <v>3247</v>
      </c>
      <c r="D435" s="11">
        <v>0.5</v>
      </c>
      <c r="E435" s="11">
        <v>8</v>
      </c>
      <c r="F435" s="11">
        <v>2</v>
      </c>
      <c r="G435" s="11">
        <v>35.1</v>
      </c>
      <c r="H435" s="11">
        <v>4.125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27">
        <f t="shared" si="25"/>
        <v>49.725</v>
      </c>
      <c r="P435" s="11">
        <v>427</v>
      </c>
      <c r="Q435" s="29"/>
    </row>
    <row r="436" spans="1:17">
      <c r="A436" s="11">
        <v>427</v>
      </c>
      <c r="B436" s="11">
        <v>16112443</v>
      </c>
      <c r="C436" s="4" t="s">
        <v>3248</v>
      </c>
      <c r="D436" s="4">
        <v>0.5</v>
      </c>
      <c r="E436" s="4">
        <v>8</v>
      </c>
      <c r="F436" s="4">
        <v>2</v>
      </c>
      <c r="G436" s="4">
        <v>33.9</v>
      </c>
      <c r="H436" s="4">
        <v>4.425</v>
      </c>
      <c r="I436" s="4">
        <v>0.2</v>
      </c>
      <c r="J436" s="4"/>
      <c r="K436" s="4"/>
      <c r="L436" s="4"/>
      <c r="M436" s="4">
        <v>0.7</v>
      </c>
      <c r="N436" s="4"/>
      <c r="O436" s="27">
        <f t="shared" si="25"/>
        <v>49.725</v>
      </c>
      <c r="P436" s="11">
        <v>428</v>
      </c>
      <c r="Q436" s="29"/>
    </row>
    <row r="437" ht="14.25" spans="1:17">
      <c r="A437" s="11">
        <v>428</v>
      </c>
      <c r="B437" s="35">
        <v>16153500</v>
      </c>
      <c r="C437" s="36" t="s">
        <v>3249</v>
      </c>
      <c r="D437" s="10">
        <v>0.5</v>
      </c>
      <c r="E437" s="10">
        <v>8</v>
      </c>
      <c r="F437" s="10">
        <v>2</v>
      </c>
      <c r="G437" s="27">
        <v>33.7</v>
      </c>
      <c r="H437" s="26">
        <f>172*0.025</f>
        <v>4.3</v>
      </c>
      <c r="I437" s="10">
        <v>0</v>
      </c>
      <c r="J437" s="11">
        <v>0.5</v>
      </c>
      <c r="K437" s="10">
        <v>0</v>
      </c>
      <c r="L437" s="11">
        <v>0.2</v>
      </c>
      <c r="M437" s="11">
        <v>0.5</v>
      </c>
      <c r="N437" s="11">
        <v>0</v>
      </c>
      <c r="O437" s="26">
        <f t="shared" si="25"/>
        <v>49.7</v>
      </c>
      <c r="P437" s="11">
        <v>429</v>
      </c>
      <c r="Q437" s="29"/>
    </row>
    <row r="438" spans="1:17">
      <c r="A438" s="11">
        <v>429</v>
      </c>
      <c r="B438" s="30">
        <v>16153265</v>
      </c>
      <c r="C438" s="10" t="s">
        <v>828</v>
      </c>
      <c r="D438" s="11">
        <v>0.5</v>
      </c>
      <c r="E438" s="11">
        <v>8</v>
      </c>
      <c r="F438" s="11">
        <v>2</v>
      </c>
      <c r="G438" s="31">
        <v>34.3</v>
      </c>
      <c r="H438" s="31">
        <v>4.38</v>
      </c>
      <c r="I438" s="31"/>
      <c r="J438" s="31"/>
      <c r="K438" s="31"/>
      <c r="L438" s="31"/>
      <c r="M438" s="31">
        <v>0.5</v>
      </c>
      <c r="N438" s="31"/>
      <c r="O438" s="27">
        <f>D438+E438+F438+G438+H438+I438+J438+K438+L438+M438+N438</f>
        <v>49.68</v>
      </c>
      <c r="P438" s="11">
        <v>430</v>
      </c>
      <c r="Q438" s="29"/>
    </row>
    <row r="439" spans="1:17">
      <c r="A439" s="11">
        <v>430</v>
      </c>
      <c r="B439" s="12">
        <v>16111138</v>
      </c>
      <c r="C439" s="11" t="s">
        <v>3250</v>
      </c>
      <c r="D439" s="11">
        <v>0.5</v>
      </c>
      <c r="E439" s="11">
        <v>8</v>
      </c>
      <c r="F439" s="11">
        <v>2</v>
      </c>
      <c r="G439" s="11">
        <v>33.4</v>
      </c>
      <c r="H439" s="11">
        <v>4.25</v>
      </c>
      <c r="I439" s="11"/>
      <c r="J439" s="11"/>
      <c r="K439" s="11"/>
      <c r="L439" s="11"/>
      <c r="M439" s="11">
        <v>1.5</v>
      </c>
      <c r="N439" s="11"/>
      <c r="O439" s="27">
        <f>SUM(D439:N439)</f>
        <v>49.65</v>
      </c>
      <c r="P439" s="11">
        <v>431</v>
      </c>
      <c r="Q439" s="29"/>
    </row>
    <row r="440" spans="1:17">
      <c r="A440" s="11">
        <v>431</v>
      </c>
      <c r="B440" s="30">
        <v>16116314</v>
      </c>
      <c r="C440" s="10" t="s">
        <v>3251</v>
      </c>
      <c r="D440" s="11">
        <v>0.5</v>
      </c>
      <c r="E440" s="31">
        <v>8</v>
      </c>
      <c r="F440" s="11">
        <v>2</v>
      </c>
      <c r="G440" s="31">
        <v>35.2</v>
      </c>
      <c r="H440" s="11">
        <v>3.93</v>
      </c>
      <c r="I440" s="11"/>
      <c r="J440" s="11"/>
      <c r="K440" s="11"/>
      <c r="L440" s="11"/>
      <c r="M440" s="11"/>
      <c r="N440" s="11"/>
      <c r="O440" s="27">
        <f>D440+E440+F440+G440+H440+I440+J440+K440+L440+M440+N440</f>
        <v>49.63</v>
      </c>
      <c r="P440" s="11">
        <v>432</v>
      </c>
      <c r="Q440" s="29"/>
    </row>
    <row r="441" spans="1:17">
      <c r="A441" s="11">
        <v>432</v>
      </c>
      <c r="B441" s="108" t="s">
        <v>3252</v>
      </c>
      <c r="C441" s="109" t="s">
        <v>3253</v>
      </c>
      <c r="D441" s="11">
        <v>1</v>
      </c>
      <c r="E441" s="11">
        <v>8</v>
      </c>
      <c r="F441" s="11">
        <v>2</v>
      </c>
      <c r="G441" s="11">
        <v>33.4</v>
      </c>
      <c r="H441" s="11">
        <v>4.2</v>
      </c>
      <c r="I441" s="11">
        <v>0</v>
      </c>
      <c r="J441" s="11">
        <v>0.5</v>
      </c>
      <c r="K441" s="11">
        <v>0</v>
      </c>
      <c r="L441" s="11">
        <v>0</v>
      </c>
      <c r="M441" s="11">
        <v>0.5</v>
      </c>
      <c r="N441" s="11"/>
      <c r="O441" s="27">
        <v>49.6</v>
      </c>
      <c r="P441" s="11">
        <v>433</v>
      </c>
      <c r="Q441" s="29"/>
    </row>
    <row r="442" spans="1:17">
      <c r="A442" s="11">
        <v>433</v>
      </c>
      <c r="B442" s="106" t="s">
        <v>3254</v>
      </c>
      <c r="C442" s="106" t="s">
        <v>3255</v>
      </c>
      <c r="D442" s="14">
        <v>0.5</v>
      </c>
      <c r="E442" s="14">
        <v>8</v>
      </c>
      <c r="F442" s="14">
        <v>2</v>
      </c>
      <c r="G442" s="14">
        <v>34.1</v>
      </c>
      <c r="H442" s="14">
        <v>4.3</v>
      </c>
      <c r="I442" s="4"/>
      <c r="J442" s="4"/>
      <c r="K442" s="4"/>
      <c r="L442" s="4"/>
      <c r="M442" s="4">
        <v>0.7</v>
      </c>
      <c r="N442" s="14"/>
      <c r="O442" s="14">
        <f>SUM(D442:N442)</f>
        <v>49.6</v>
      </c>
      <c r="P442" s="11">
        <v>434</v>
      </c>
      <c r="Q442" s="29"/>
    </row>
    <row r="443" spans="1:17">
      <c r="A443" s="11">
        <v>434</v>
      </c>
      <c r="B443" s="106" t="s">
        <v>3256</v>
      </c>
      <c r="C443" s="106" t="s">
        <v>3257</v>
      </c>
      <c r="D443" s="14">
        <v>0.5</v>
      </c>
      <c r="E443" s="14">
        <v>8</v>
      </c>
      <c r="F443" s="14">
        <v>2</v>
      </c>
      <c r="G443" s="14">
        <v>33.7</v>
      </c>
      <c r="H443" s="14">
        <v>4.1</v>
      </c>
      <c r="I443" s="4">
        <v>0.05</v>
      </c>
      <c r="J443" s="4"/>
      <c r="K443" s="4"/>
      <c r="L443" s="4"/>
      <c r="M443" s="4">
        <v>1.2</v>
      </c>
      <c r="N443" s="14"/>
      <c r="O443" s="14">
        <f>SUM(D443:N443)</f>
        <v>49.55</v>
      </c>
      <c r="P443" s="11">
        <v>435</v>
      </c>
      <c r="Q443" s="29"/>
    </row>
    <row r="444" spans="1:17">
      <c r="A444" s="11">
        <v>435</v>
      </c>
      <c r="B444" s="108" t="s">
        <v>3258</v>
      </c>
      <c r="C444" s="109" t="s">
        <v>3259</v>
      </c>
      <c r="D444" s="11">
        <v>0.5</v>
      </c>
      <c r="E444" s="10">
        <v>8</v>
      </c>
      <c r="F444" s="11">
        <v>2</v>
      </c>
      <c r="G444" s="11">
        <v>33.3</v>
      </c>
      <c r="H444" s="11">
        <v>3.75</v>
      </c>
      <c r="I444" s="11">
        <v>0</v>
      </c>
      <c r="J444" s="11">
        <v>1</v>
      </c>
      <c r="K444" s="11"/>
      <c r="L444" s="11"/>
      <c r="M444" s="11">
        <v>1.5</v>
      </c>
      <c r="N444" s="11"/>
      <c r="O444" s="27">
        <f>[1]Sheet1!D608+E444+F444+G444+H444+I444+J444+K444+L444+M444-N444</f>
        <v>49.55</v>
      </c>
      <c r="P444" s="11">
        <v>436</v>
      </c>
      <c r="Q444" s="29"/>
    </row>
    <row r="445" spans="1:17">
      <c r="A445" s="11">
        <v>436</v>
      </c>
      <c r="B445" s="108" t="s">
        <v>3260</v>
      </c>
      <c r="C445" s="109" t="s">
        <v>3261</v>
      </c>
      <c r="D445" s="4">
        <v>0.5</v>
      </c>
      <c r="E445" s="4">
        <v>8</v>
      </c>
      <c r="F445" s="4">
        <v>2</v>
      </c>
      <c r="G445" s="11">
        <v>34.9</v>
      </c>
      <c r="H445" s="4">
        <v>4.08</v>
      </c>
      <c r="I445" s="4"/>
      <c r="J445" s="4"/>
      <c r="K445" s="4"/>
      <c r="L445" s="4"/>
      <c r="M445" s="4"/>
      <c r="N445" s="4">
        <v>0</v>
      </c>
      <c r="O445" s="27">
        <f>SUM(D445:N445)</f>
        <v>49.48</v>
      </c>
      <c r="P445" s="11">
        <v>437</v>
      </c>
      <c r="Q445" s="29"/>
    </row>
    <row r="446" spans="1:17">
      <c r="A446" s="11">
        <v>437</v>
      </c>
      <c r="B446" s="106" t="s">
        <v>3262</v>
      </c>
      <c r="C446" s="106" t="s">
        <v>3263</v>
      </c>
      <c r="D446" s="14">
        <v>1</v>
      </c>
      <c r="E446" s="14">
        <v>8</v>
      </c>
      <c r="F446" s="14">
        <v>2</v>
      </c>
      <c r="G446" s="14">
        <v>32.9</v>
      </c>
      <c r="H446" s="14">
        <v>3.8</v>
      </c>
      <c r="I446" s="4"/>
      <c r="J446" s="4">
        <v>1</v>
      </c>
      <c r="K446" s="4"/>
      <c r="L446" s="4"/>
      <c r="M446" s="4">
        <v>0.75</v>
      </c>
      <c r="N446" s="14"/>
      <c r="O446" s="14">
        <f>SUM(D446:N446)</f>
        <v>49.45</v>
      </c>
      <c r="P446" s="11">
        <v>438</v>
      </c>
      <c r="Q446" s="29"/>
    </row>
    <row r="447" spans="1:17">
      <c r="A447" s="11">
        <v>438</v>
      </c>
      <c r="B447" s="32">
        <v>16154402</v>
      </c>
      <c r="C447" s="33" t="s">
        <v>3264</v>
      </c>
      <c r="D447" s="11">
        <v>0.5</v>
      </c>
      <c r="E447" s="11">
        <v>8</v>
      </c>
      <c r="F447" s="11">
        <v>2</v>
      </c>
      <c r="G447" s="34">
        <v>34.7</v>
      </c>
      <c r="H447" s="34">
        <v>4.225</v>
      </c>
      <c r="I447" s="11"/>
      <c r="J447" s="11"/>
      <c r="K447" s="11"/>
      <c r="L447" s="11"/>
      <c r="M447" s="11"/>
      <c r="N447" s="11"/>
      <c r="O447" s="27">
        <v>49.43</v>
      </c>
      <c r="P447" s="11">
        <v>439</v>
      </c>
      <c r="Q447" s="29"/>
    </row>
    <row r="448" spans="1:17">
      <c r="A448" s="11">
        <v>439</v>
      </c>
      <c r="B448" s="106" t="s">
        <v>3265</v>
      </c>
      <c r="C448" s="106" t="s">
        <v>3266</v>
      </c>
      <c r="D448" s="14">
        <v>1.5</v>
      </c>
      <c r="E448" s="14">
        <v>8</v>
      </c>
      <c r="F448" s="14">
        <v>2</v>
      </c>
      <c r="G448" s="14">
        <v>31.1</v>
      </c>
      <c r="H448" s="14">
        <v>4.575</v>
      </c>
      <c r="I448" s="4">
        <v>0.05</v>
      </c>
      <c r="J448" s="4">
        <v>1</v>
      </c>
      <c r="K448" s="4"/>
      <c r="L448" s="4">
        <v>0.5</v>
      </c>
      <c r="M448" s="4">
        <v>0.7</v>
      </c>
      <c r="N448" s="14"/>
      <c r="O448" s="14">
        <f>SUM(D448:N448)</f>
        <v>49.425</v>
      </c>
      <c r="P448" s="11">
        <v>440</v>
      </c>
      <c r="Q448" s="29"/>
    </row>
    <row r="449" spans="1:17">
      <c r="A449" s="11">
        <v>440</v>
      </c>
      <c r="B449" s="17">
        <v>16155351</v>
      </c>
      <c r="C449" s="107" t="s">
        <v>3267</v>
      </c>
      <c r="D449" s="4">
        <v>0.5</v>
      </c>
      <c r="E449" s="4">
        <v>8</v>
      </c>
      <c r="F449" s="4">
        <v>2</v>
      </c>
      <c r="G449" s="10">
        <v>35</v>
      </c>
      <c r="H449" s="4">
        <v>3.925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27">
        <f>SUM(D449:N449)</f>
        <v>49.425</v>
      </c>
      <c r="P449" s="11">
        <v>441</v>
      </c>
      <c r="Q449" s="29"/>
    </row>
    <row r="450" spans="1:17">
      <c r="A450" s="11">
        <v>441</v>
      </c>
      <c r="B450" s="108" t="s">
        <v>3268</v>
      </c>
      <c r="C450" s="109" t="s">
        <v>3269</v>
      </c>
      <c r="D450" s="11">
        <v>1</v>
      </c>
      <c r="E450" s="10">
        <v>8</v>
      </c>
      <c r="F450" s="10">
        <v>2</v>
      </c>
      <c r="G450" s="11">
        <v>32.8</v>
      </c>
      <c r="H450" s="11">
        <v>4.12</v>
      </c>
      <c r="I450" s="11"/>
      <c r="J450" s="11"/>
      <c r="K450" s="11"/>
      <c r="L450" s="11"/>
      <c r="M450" s="11">
        <v>1.5</v>
      </c>
      <c r="N450" s="11">
        <v>0</v>
      </c>
      <c r="O450" s="27">
        <f>D450+E450+F450+G450+H450+I450+J450+K450+L450+M450+N450</f>
        <v>49.42</v>
      </c>
      <c r="P450" s="11">
        <v>442</v>
      </c>
      <c r="Q450" s="29"/>
    </row>
    <row r="451" spans="1:17">
      <c r="A451" s="11">
        <v>442</v>
      </c>
      <c r="B451" s="30">
        <v>16115826</v>
      </c>
      <c r="C451" s="10" t="s">
        <v>3270</v>
      </c>
      <c r="D451" s="11">
        <v>0.5</v>
      </c>
      <c r="E451" s="31">
        <v>8</v>
      </c>
      <c r="F451" s="11">
        <v>2</v>
      </c>
      <c r="G451" s="31">
        <v>33.7</v>
      </c>
      <c r="H451" s="11">
        <v>4</v>
      </c>
      <c r="I451" s="11"/>
      <c r="J451" s="11"/>
      <c r="K451" s="11"/>
      <c r="L451" s="11"/>
      <c r="M451" s="11">
        <v>1.2</v>
      </c>
      <c r="N451" s="11"/>
      <c r="O451" s="27">
        <f>D451+E451+F451+G451+H451+I451+J451+K451+L451+M451+N451</f>
        <v>49.4</v>
      </c>
      <c r="P451" s="11">
        <v>443</v>
      </c>
      <c r="Q451" s="29"/>
    </row>
    <row r="452" spans="1:17">
      <c r="A452" s="11">
        <v>443</v>
      </c>
      <c r="B452" s="32">
        <v>16116156</v>
      </c>
      <c r="C452" s="33" t="s">
        <v>3271</v>
      </c>
      <c r="D452" s="11">
        <v>0.5</v>
      </c>
      <c r="E452" s="11">
        <v>8</v>
      </c>
      <c r="F452" s="11">
        <v>2</v>
      </c>
      <c r="G452" s="34">
        <v>32.4</v>
      </c>
      <c r="H452" s="34">
        <v>4.375</v>
      </c>
      <c r="I452" s="11"/>
      <c r="J452" s="11"/>
      <c r="K452" s="11"/>
      <c r="L452" s="11">
        <v>0.2</v>
      </c>
      <c r="M452" s="11">
        <v>0.5</v>
      </c>
      <c r="N452" s="11"/>
      <c r="O452" s="27">
        <v>49.38</v>
      </c>
      <c r="P452" s="11">
        <v>444</v>
      </c>
      <c r="Q452" s="29"/>
    </row>
    <row r="453" spans="1:17">
      <c r="A453" s="11">
        <v>444</v>
      </c>
      <c r="B453" s="106" t="s">
        <v>3272</v>
      </c>
      <c r="C453" s="106" t="s">
        <v>3273</v>
      </c>
      <c r="D453" s="14">
        <v>1</v>
      </c>
      <c r="E453" s="14">
        <v>8</v>
      </c>
      <c r="F453" s="14">
        <v>2</v>
      </c>
      <c r="G453" s="14">
        <v>30.9</v>
      </c>
      <c r="H453" s="14">
        <v>4.225</v>
      </c>
      <c r="I453" s="4">
        <v>0.05</v>
      </c>
      <c r="J453" s="4">
        <v>1</v>
      </c>
      <c r="K453" s="4"/>
      <c r="L453" s="4">
        <v>0.5</v>
      </c>
      <c r="M453" s="4">
        <v>1.7</v>
      </c>
      <c r="N453" s="14"/>
      <c r="O453" s="14">
        <f>SUM(D453:N453)</f>
        <v>49.375</v>
      </c>
      <c r="P453" s="11">
        <v>445</v>
      </c>
      <c r="Q453" s="29"/>
    </row>
    <row r="454" spans="1:17">
      <c r="A454" s="11">
        <v>445</v>
      </c>
      <c r="B454" s="106" t="s">
        <v>3274</v>
      </c>
      <c r="C454" s="106" t="s">
        <v>3275</v>
      </c>
      <c r="D454" s="14">
        <v>0.5</v>
      </c>
      <c r="E454" s="14">
        <v>8</v>
      </c>
      <c r="F454" s="14">
        <v>2</v>
      </c>
      <c r="G454" s="14">
        <v>34.8</v>
      </c>
      <c r="H454" s="14">
        <v>4.075</v>
      </c>
      <c r="I454" s="4"/>
      <c r="J454" s="4"/>
      <c r="K454" s="4"/>
      <c r="L454" s="4"/>
      <c r="M454" s="4"/>
      <c r="N454" s="14"/>
      <c r="O454" s="14">
        <f>SUM(D454:N454)</f>
        <v>49.375</v>
      </c>
      <c r="P454" s="11">
        <v>446</v>
      </c>
      <c r="Q454" s="29"/>
    </row>
    <row r="455" spans="1:17">
      <c r="A455" s="11">
        <v>446</v>
      </c>
      <c r="B455" s="4" t="s">
        <v>3276</v>
      </c>
      <c r="C455" s="4" t="s">
        <v>3277</v>
      </c>
      <c r="D455" s="4">
        <v>0.5</v>
      </c>
      <c r="E455" s="4">
        <v>8</v>
      </c>
      <c r="F455" s="4">
        <v>2</v>
      </c>
      <c r="G455" s="4">
        <v>33.8</v>
      </c>
      <c r="H455" s="4">
        <v>4.05</v>
      </c>
      <c r="I455" s="4">
        <v>0</v>
      </c>
      <c r="J455" s="4">
        <v>0.5</v>
      </c>
      <c r="K455" s="4">
        <v>0</v>
      </c>
      <c r="L455" s="4">
        <v>0</v>
      </c>
      <c r="M455" s="4">
        <v>0.5</v>
      </c>
      <c r="N455" s="4">
        <v>0</v>
      </c>
      <c r="O455" s="27">
        <f>SUM(D455:N455)</f>
        <v>49.35</v>
      </c>
      <c r="P455" s="11">
        <v>447</v>
      </c>
      <c r="Q455" s="29"/>
    </row>
    <row r="456" spans="1:17">
      <c r="A456" s="11">
        <v>447</v>
      </c>
      <c r="B456" s="12">
        <v>16112448</v>
      </c>
      <c r="C456" s="11" t="s">
        <v>3278</v>
      </c>
      <c r="D456" s="11">
        <v>0.5</v>
      </c>
      <c r="E456" s="11">
        <v>8</v>
      </c>
      <c r="F456" s="11">
        <v>2</v>
      </c>
      <c r="G456" s="11">
        <v>34.9</v>
      </c>
      <c r="H456" s="11">
        <v>3.43</v>
      </c>
      <c r="I456" s="11">
        <v>0</v>
      </c>
      <c r="J456" s="11">
        <v>0</v>
      </c>
      <c r="K456" s="11">
        <v>0</v>
      </c>
      <c r="L456" s="11">
        <v>0</v>
      </c>
      <c r="M456" s="11">
        <v>0.5</v>
      </c>
      <c r="N456" s="11">
        <v>0</v>
      </c>
      <c r="O456" s="27">
        <f>SUM(D456:N456)</f>
        <v>49.33</v>
      </c>
      <c r="P456" s="11">
        <v>448</v>
      </c>
      <c r="Q456" s="29"/>
    </row>
    <row r="457" spans="1:17">
      <c r="A457" s="11">
        <v>448</v>
      </c>
      <c r="B457" s="108" t="s">
        <v>3279</v>
      </c>
      <c r="C457" s="109" t="s">
        <v>3280</v>
      </c>
      <c r="D457" s="11">
        <v>0.5</v>
      </c>
      <c r="E457" s="10">
        <v>8</v>
      </c>
      <c r="F457" s="11">
        <v>2</v>
      </c>
      <c r="G457" s="11">
        <v>35.4</v>
      </c>
      <c r="H457" s="11">
        <v>3.925</v>
      </c>
      <c r="I457" s="11">
        <v>0</v>
      </c>
      <c r="J457" s="11"/>
      <c r="K457" s="11"/>
      <c r="L457" s="11"/>
      <c r="M457" s="11"/>
      <c r="N457" s="11"/>
      <c r="O457" s="27">
        <f>[1]Sheet1!D610+E457+F457+G457+H457+I457+J457+K457+L457+M457-N457</f>
        <v>49.325</v>
      </c>
      <c r="P457" s="11">
        <v>449</v>
      </c>
      <c r="Q457" s="29"/>
    </row>
    <row r="458" spans="1:17">
      <c r="A458" s="11">
        <v>449</v>
      </c>
      <c r="B458" s="17">
        <v>16155004</v>
      </c>
      <c r="C458" s="107" t="s">
        <v>3281</v>
      </c>
      <c r="D458" s="4">
        <v>0.5</v>
      </c>
      <c r="E458" s="4">
        <v>8</v>
      </c>
      <c r="F458" s="4">
        <v>2</v>
      </c>
      <c r="G458" s="10">
        <v>34</v>
      </c>
      <c r="H458" s="4">
        <v>4.32</v>
      </c>
      <c r="I458" s="4">
        <v>0</v>
      </c>
      <c r="J458" s="4">
        <v>0</v>
      </c>
      <c r="K458" s="4">
        <v>0</v>
      </c>
      <c r="L458" s="4">
        <v>0</v>
      </c>
      <c r="M458" s="4">
        <v>0.5</v>
      </c>
      <c r="N458" s="4">
        <v>0</v>
      </c>
      <c r="O458" s="27">
        <f t="shared" ref="O458:O480" si="26">SUM(D458:N458)</f>
        <v>49.32</v>
      </c>
      <c r="P458" s="11">
        <v>450</v>
      </c>
      <c r="Q458" s="29"/>
    </row>
    <row r="459" spans="1:17">
      <c r="A459" s="11">
        <v>450</v>
      </c>
      <c r="B459" s="106" t="s">
        <v>3282</v>
      </c>
      <c r="C459" s="106" t="s">
        <v>3283</v>
      </c>
      <c r="D459" s="14">
        <v>0.5</v>
      </c>
      <c r="E459" s="14">
        <v>8</v>
      </c>
      <c r="F459" s="14">
        <v>2</v>
      </c>
      <c r="G459" s="14">
        <v>34.6</v>
      </c>
      <c r="H459" s="14">
        <v>4.2</v>
      </c>
      <c r="I459" s="4"/>
      <c r="J459" s="4"/>
      <c r="K459" s="4"/>
      <c r="L459" s="4"/>
      <c r="M459" s="4"/>
      <c r="N459" s="14"/>
      <c r="O459" s="14">
        <f t="shared" si="26"/>
        <v>49.3</v>
      </c>
      <c r="P459" s="11">
        <v>451</v>
      </c>
      <c r="Q459" s="29"/>
    </row>
    <row r="460" spans="1:17">
      <c r="A460" s="11">
        <v>451</v>
      </c>
      <c r="B460" s="17">
        <v>16117327</v>
      </c>
      <c r="C460" s="107" t="s">
        <v>3284</v>
      </c>
      <c r="D460" s="4">
        <v>0.5</v>
      </c>
      <c r="E460" s="4">
        <v>8</v>
      </c>
      <c r="F460" s="4">
        <v>2</v>
      </c>
      <c r="G460" s="10">
        <v>33.1</v>
      </c>
      <c r="H460" s="4">
        <v>4.2</v>
      </c>
      <c r="I460" s="4">
        <v>0</v>
      </c>
      <c r="J460" s="4">
        <v>1</v>
      </c>
      <c r="K460" s="4">
        <v>0</v>
      </c>
      <c r="L460" s="4">
        <v>0</v>
      </c>
      <c r="M460" s="4">
        <v>0.5</v>
      </c>
      <c r="N460" s="4">
        <v>0</v>
      </c>
      <c r="O460" s="27">
        <f t="shared" si="26"/>
        <v>49.3</v>
      </c>
      <c r="P460" s="11">
        <v>452</v>
      </c>
      <c r="Q460" s="29"/>
    </row>
    <row r="461" spans="1:17">
      <c r="A461" s="11">
        <v>452</v>
      </c>
      <c r="B461" s="106" t="s">
        <v>3285</v>
      </c>
      <c r="C461" s="106" t="s">
        <v>3286</v>
      </c>
      <c r="D461" s="14">
        <v>0.5</v>
      </c>
      <c r="E461" s="14">
        <v>8</v>
      </c>
      <c r="F461" s="14">
        <v>2</v>
      </c>
      <c r="G461" s="14">
        <v>34.5</v>
      </c>
      <c r="H461" s="14">
        <v>4.3</v>
      </c>
      <c r="I461" s="4"/>
      <c r="J461" s="4"/>
      <c r="K461" s="4"/>
      <c r="L461" s="4"/>
      <c r="M461" s="4"/>
      <c r="N461" s="14"/>
      <c r="O461" s="14">
        <f t="shared" si="26"/>
        <v>49.3</v>
      </c>
      <c r="P461" s="11">
        <v>453</v>
      </c>
      <c r="Q461" s="29"/>
    </row>
    <row r="462" ht="14.25" spans="1:17">
      <c r="A462" s="11">
        <v>453</v>
      </c>
      <c r="B462" s="35">
        <v>16111421</v>
      </c>
      <c r="C462" s="36" t="s">
        <v>3287</v>
      </c>
      <c r="D462" s="10">
        <v>0.5</v>
      </c>
      <c r="E462" s="10">
        <v>8</v>
      </c>
      <c r="F462" s="10">
        <v>2</v>
      </c>
      <c r="G462" s="26">
        <v>32.5</v>
      </c>
      <c r="H462" s="26">
        <f>(81+81)*0.025</f>
        <v>4.05</v>
      </c>
      <c r="I462" s="10">
        <v>0</v>
      </c>
      <c r="J462" s="10">
        <v>1</v>
      </c>
      <c r="K462" s="10">
        <v>0</v>
      </c>
      <c r="L462" s="10">
        <v>0</v>
      </c>
      <c r="M462" s="10">
        <v>1.2</v>
      </c>
      <c r="N462" s="10">
        <v>0</v>
      </c>
      <c r="O462" s="26">
        <f t="shared" si="26"/>
        <v>49.25</v>
      </c>
      <c r="P462" s="11">
        <v>454</v>
      </c>
      <c r="Q462" s="29"/>
    </row>
    <row r="463" spans="1:17">
      <c r="A463" s="11">
        <v>454</v>
      </c>
      <c r="B463" s="106" t="s">
        <v>3288</v>
      </c>
      <c r="C463" s="106" t="s">
        <v>3289</v>
      </c>
      <c r="D463" s="14">
        <v>0.5</v>
      </c>
      <c r="E463" s="14">
        <v>8</v>
      </c>
      <c r="F463" s="14">
        <v>2</v>
      </c>
      <c r="G463" s="14">
        <v>34.1</v>
      </c>
      <c r="H463" s="14">
        <v>4.15</v>
      </c>
      <c r="I463" s="4"/>
      <c r="J463" s="4"/>
      <c r="K463" s="4"/>
      <c r="L463" s="4"/>
      <c r="M463" s="4">
        <v>0.5</v>
      </c>
      <c r="N463" s="14"/>
      <c r="O463" s="14">
        <f t="shared" si="26"/>
        <v>49.25</v>
      </c>
      <c r="P463" s="11">
        <v>455</v>
      </c>
      <c r="Q463" s="29"/>
    </row>
    <row r="464" spans="1:17">
      <c r="A464" s="11">
        <v>455</v>
      </c>
      <c r="B464" s="17">
        <v>16112580</v>
      </c>
      <c r="C464" s="107" t="s">
        <v>3290</v>
      </c>
      <c r="D464" s="4">
        <v>0.5</v>
      </c>
      <c r="E464" s="4">
        <v>8</v>
      </c>
      <c r="F464" s="4">
        <v>2</v>
      </c>
      <c r="G464" s="10">
        <v>32.7</v>
      </c>
      <c r="H464" s="4">
        <v>4.125</v>
      </c>
      <c r="I464" s="4">
        <v>0</v>
      </c>
      <c r="J464" s="4">
        <v>1</v>
      </c>
      <c r="K464" s="4">
        <v>0</v>
      </c>
      <c r="L464" s="4">
        <v>0</v>
      </c>
      <c r="M464" s="4">
        <v>0.9</v>
      </c>
      <c r="N464" s="4">
        <v>0</v>
      </c>
      <c r="O464" s="27">
        <f t="shared" si="26"/>
        <v>49.225</v>
      </c>
      <c r="P464" s="11">
        <v>456</v>
      </c>
      <c r="Q464" s="29"/>
    </row>
    <row r="465" spans="1:17">
      <c r="A465" s="11">
        <v>456</v>
      </c>
      <c r="B465" s="106" t="s">
        <v>3291</v>
      </c>
      <c r="C465" s="106" t="s">
        <v>3292</v>
      </c>
      <c r="D465" s="14">
        <v>0.5</v>
      </c>
      <c r="E465" s="14">
        <v>8</v>
      </c>
      <c r="F465" s="14">
        <v>2</v>
      </c>
      <c r="G465" s="14">
        <v>33.9</v>
      </c>
      <c r="H465" s="14">
        <v>4.125</v>
      </c>
      <c r="I465" s="4"/>
      <c r="J465" s="4"/>
      <c r="K465" s="4"/>
      <c r="L465" s="4"/>
      <c r="M465" s="4">
        <v>0.7</v>
      </c>
      <c r="N465" s="14"/>
      <c r="O465" s="14">
        <f t="shared" si="26"/>
        <v>49.225</v>
      </c>
      <c r="P465" s="11">
        <v>457</v>
      </c>
      <c r="Q465" s="29"/>
    </row>
    <row r="466" spans="1:17">
      <c r="A466" s="11">
        <v>457</v>
      </c>
      <c r="B466" s="108" t="s">
        <v>3293</v>
      </c>
      <c r="C466" s="4" t="s">
        <v>3294</v>
      </c>
      <c r="D466" s="4">
        <v>0.5</v>
      </c>
      <c r="E466" s="4">
        <v>8</v>
      </c>
      <c r="F466" s="4">
        <v>2</v>
      </c>
      <c r="G466" s="4">
        <v>34.7</v>
      </c>
      <c r="H466" s="4">
        <v>3.5</v>
      </c>
      <c r="I466" s="4">
        <v>0</v>
      </c>
      <c r="J466" s="4">
        <v>0</v>
      </c>
      <c r="K466" s="4">
        <v>0</v>
      </c>
      <c r="L466" s="4">
        <v>0.5</v>
      </c>
      <c r="M466" s="4">
        <v>0</v>
      </c>
      <c r="N466" s="4">
        <v>0</v>
      </c>
      <c r="O466" s="27">
        <f t="shared" si="26"/>
        <v>49.2</v>
      </c>
      <c r="P466" s="11">
        <v>458</v>
      </c>
      <c r="Q466" s="29"/>
    </row>
    <row r="467" spans="1:17">
      <c r="A467" s="11">
        <v>458</v>
      </c>
      <c r="B467" s="106" t="s">
        <v>3295</v>
      </c>
      <c r="C467" s="106" t="s">
        <v>3296</v>
      </c>
      <c r="D467" s="14">
        <v>0.5</v>
      </c>
      <c r="E467" s="14">
        <v>8</v>
      </c>
      <c r="F467" s="14">
        <v>2</v>
      </c>
      <c r="G467" s="14">
        <v>31.1</v>
      </c>
      <c r="H467" s="14">
        <v>4.1</v>
      </c>
      <c r="I467" s="4"/>
      <c r="J467" s="4">
        <v>1</v>
      </c>
      <c r="K467" s="4"/>
      <c r="L467" s="4">
        <v>0.5</v>
      </c>
      <c r="M467" s="4">
        <v>2</v>
      </c>
      <c r="N467" s="14"/>
      <c r="O467" s="14">
        <f t="shared" si="26"/>
        <v>49.2</v>
      </c>
      <c r="P467" s="11">
        <v>459</v>
      </c>
      <c r="Q467" s="29"/>
    </row>
    <row r="468" spans="1:17">
      <c r="A468" s="11">
        <v>459</v>
      </c>
      <c r="B468" s="106" t="s">
        <v>3297</v>
      </c>
      <c r="C468" s="106" t="s">
        <v>3298</v>
      </c>
      <c r="D468" s="14">
        <v>0.5</v>
      </c>
      <c r="E468" s="14">
        <v>8</v>
      </c>
      <c r="F468" s="14">
        <v>2</v>
      </c>
      <c r="G468" s="14">
        <v>32</v>
      </c>
      <c r="H468" s="14">
        <v>4.425</v>
      </c>
      <c r="I468" s="4"/>
      <c r="J468" s="4">
        <v>1</v>
      </c>
      <c r="K468" s="4"/>
      <c r="L468" s="4"/>
      <c r="M468" s="4">
        <v>1.2</v>
      </c>
      <c r="N468" s="14"/>
      <c r="O468" s="14">
        <f t="shared" si="26"/>
        <v>49.125</v>
      </c>
      <c r="P468" s="11">
        <v>460</v>
      </c>
      <c r="Q468" s="29"/>
    </row>
    <row r="469" spans="1:17">
      <c r="A469" s="11">
        <v>460</v>
      </c>
      <c r="B469" s="106" t="s">
        <v>3299</v>
      </c>
      <c r="C469" s="106" t="s">
        <v>3300</v>
      </c>
      <c r="D469" s="14">
        <v>0.5</v>
      </c>
      <c r="E469" s="14">
        <v>8</v>
      </c>
      <c r="F469" s="14">
        <v>2</v>
      </c>
      <c r="G469" s="14">
        <v>34.3</v>
      </c>
      <c r="H469" s="14">
        <v>3.825</v>
      </c>
      <c r="I469" s="4"/>
      <c r="J469" s="4"/>
      <c r="K469" s="4"/>
      <c r="L469" s="4">
        <v>0.5</v>
      </c>
      <c r="M469" s="4"/>
      <c r="N469" s="14"/>
      <c r="O469" s="14">
        <f t="shared" si="26"/>
        <v>49.125</v>
      </c>
      <c r="P469" s="11">
        <v>461</v>
      </c>
      <c r="Q469" s="29"/>
    </row>
    <row r="470" spans="1:17">
      <c r="A470" s="11">
        <v>461</v>
      </c>
      <c r="B470" s="12">
        <v>16111651</v>
      </c>
      <c r="C470" s="11" t="s">
        <v>3301</v>
      </c>
      <c r="D470" s="11">
        <v>0.5</v>
      </c>
      <c r="E470" s="11">
        <v>8</v>
      </c>
      <c r="F470" s="11">
        <v>2</v>
      </c>
      <c r="G470" s="11">
        <v>32.7</v>
      </c>
      <c r="H470" s="11">
        <v>3.88</v>
      </c>
      <c r="I470" s="11">
        <v>0.1</v>
      </c>
      <c r="J470" s="11"/>
      <c r="K470" s="11"/>
      <c r="L470" s="11">
        <v>0.5</v>
      </c>
      <c r="M470" s="11">
        <v>1.4</v>
      </c>
      <c r="N470" s="11"/>
      <c r="O470" s="27">
        <f t="shared" si="26"/>
        <v>49.08</v>
      </c>
      <c r="P470" s="11">
        <v>462</v>
      </c>
      <c r="Q470" s="29"/>
    </row>
    <row r="471" spans="1:17">
      <c r="A471" s="11">
        <v>462</v>
      </c>
      <c r="B471" s="106" t="s">
        <v>3302</v>
      </c>
      <c r="C471" s="106" t="s">
        <v>3303</v>
      </c>
      <c r="D471" s="14">
        <v>0.5</v>
      </c>
      <c r="E471" s="14">
        <v>8</v>
      </c>
      <c r="F471" s="14">
        <v>2</v>
      </c>
      <c r="G471" s="14">
        <v>33.8</v>
      </c>
      <c r="H471" s="14">
        <v>3.875</v>
      </c>
      <c r="I471" s="4"/>
      <c r="J471" s="4">
        <v>0.5</v>
      </c>
      <c r="K471" s="4"/>
      <c r="L471" s="4"/>
      <c r="M471" s="4">
        <v>0.4</v>
      </c>
      <c r="N471" s="14"/>
      <c r="O471" s="14">
        <f t="shared" si="26"/>
        <v>49.075</v>
      </c>
      <c r="P471" s="11">
        <v>463</v>
      </c>
      <c r="Q471" s="29"/>
    </row>
    <row r="472" spans="1:17">
      <c r="A472" s="11">
        <v>463</v>
      </c>
      <c r="B472" s="12">
        <v>16112402</v>
      </c>
      <c r="C472" s="11" t="s">
        <v>3304</v>
      </c>
      <c r="D472" s="11">
        <v>0.5</v>
      </c>
      <c r="E472" s="11">
        <v>8</v>
      </c>
      <c r="F472" s="11">
        <v>2</v>
      </c>
      <c r="G472" s="11">
        <v>33.7</v>
      </c>
      <c r="H472" s="11">
        <v>4.33</v>
      </c>
      <c r="I472" s="11"/>
      <c r="J472" s="11"/>
      <c r="K472" s="11"/>
      <c r="L472" s="11"/>
      <c r="M472" s="11">
        <v>0.5</v>
      </c>
      <c r="N472" s="11"/>
      <c r="O472" s="27">
        <f t="shared" si="26"/>
        <v>49.03</v>
      </c>
      <c r="P472" s="11">
        <v>464</v>
      </c>
      <c r="Q472" s="29"/>
    </row>
    <row r="473" spans="1:17">
      <c r="A473" s="11">
        <v>464</v>
      </c>
      <c r="B473" s="106" t="s">
        <v>3305</v>
      </c>
      <c r="C473" s="106" t="s">
        <v>3306</v>
      </c>
      <c r="D473" s="14">
        <v>1</v>
      </c>
      <c r="E473" s="14">
        <v>8</v>
      </c>
      <c r="F473" s="14">
        <v>2</v>
      </c>
      <c r="G473" s="14">
        <v>33.9</v>
      </c>
      <c r="H473" s="14">
        <v>4.1</v>
      </c>
      <c r="I473" s="4"/>
      <c r="J473" s="4"/>
      <c r="K473" s="4"/>
      <c r="L473" s="4"/>
      <c r="M473" s="4"/>
      <c r="N473" s="14"/>
      <c r="O473" s="14">
        <f t="shared" si="26"/>
        <v>49</v>
      </c>
      <c r="P473" s="11">
        <v>465</v>
      </c>
      <c r="Q473" s="29"/>
    </row>
    <row r="474" spans="1:17">
      <c r="A474" s="11">
        <v>465</v>
      </c>
      <c r="B474" s="106" t="s">
        <v>3307</v>
      </c>
      <c r="C474" s="106" t="s">
        <v>3308</v>
      </c>
      <c r="D474" s="14">
        <v>0.5</v>
      </c>
      <c r="E474" s="14">
        <v>8</v>
      </c>
      <c r="F474" s="14">
        <v>2</v>
      </c>
      <c r="G474" s="14">
        <v>34</v>
      </c>
      <c r="H474" s="14">
        <v>4.5</v>
      </c>
      <c r="I474" s="4"/>
      <c r="J474" s="4"/>
      <c r="K474" s="4"/>
      <c r="L474" s="4"/>
      <c r="M474" s="4"/>
      <c r="N474" s="14"/>
      <c r="O474" s="14">
        <f t="shared" si="26"/>
        <v>49</v>
      </c>
      <c r="P474" s="11">
        <v>466</v>
      </c>
      <c r="Q474" s="29"/>
    </row>
    <row r="475" spans="1:17">
      <c r="A475" s="11">
        <v>466</v>
      </c>
      <c r="B475" s="108" t="s">
        <v>3309</v>
      </c>
      <c r="C475" s="4" t="s">
        <v>3310</v>
      </c>
      <c r="D475" s="4">
        <v>0.5</v>
      </c>
      <c r="E475" s="4">
        <v>8</v>
      </c>
      <c r="F475" s="4">
        <v>2</v>
      </c>
      <c r="G475" s="4">
        <v>32.1</v>
      </c>
      <c r="H475" s="4">
        <v>4.375</v>
      </c>
      <c r="I475" s="4">
        <v>0</v>
      </c>
      <c r="J475" s="4">
        <v>1</v>
      </c>
      <c r="K475" s="4">
        <v>0</v>
      </c>
      <c r="L475" s="4">
        <v>0</v>
      </c>
      <c r="M475" s="4">
        <v>1</v>
      </c>
      <c r="N475" s="4">
        <v>0</v>
      </c>
      <c r="O475" s="27">
        <f t="shared" si="26"/>
        <v>48.975</v>
      </c>
      <c r="P475" s="11">
        <v>467</v>
      </c>
      <c r="Q475" s="29"/>
    </row>
    <row r="476" spans="1:17">
      <c r="A476" s="11">
        <v>467</v>
      </c>
      <c r="B476" s="11">
        <v>16157295</v>
      </c>
      <c r="C476" s="11" t="s">
        <v>3311</v>
      </c>
      <c r="D476" s="4">
        <v>1.5</v>
      </c>
      <c r="E476" s="4">
        <v>8</v>
      </c>
      <c r="F476" s="4">
        <v>2</v>
      </c>
      <c r="G476" s="11">
        <v>32.9</v>
      </c>
      <c r="H476" s="11">
        <v>3.575</v>
      </c>
      <c r="I476" s="11">
        <v>0</v>
      </c>
      <c r="J476" s="11">
        <v>1</v>
      </c>
      <c r="K476" s="11">
        <v>0</v>
      </c>
      <c r="L476" s="11">
        <v>0</v>
      </c>
      <c r="M476" s="11">
        <v>0</v>
      </c>
      <c r="N476" s="11">
        <v>0</v>
      </c>
      <c r="O476" s="27">
        <f t="shared" si="26"/>
        <v>48.975</v>
      </c>
      <c r="P476" s="11">
        <v>468</v>
      </c>
      <c r="Q476" s="29"/>
    </row>
    <row r="477" spans="1:17">
      <c r="A477" s="11">
        <v>468</v>
      </c>
      <c r="B477" s="12" t="s">
        <v>3312</v>
      </c>
      <c r="C477" s="11" t="s">
        <v>3313</v>
      </c>
      <c r="D477" s="4">
        <v>0.5</v>
      </c>
      <c r="E477" s="4">
        <v>8</v>
      </c>
      <c r="F477" s="4">
        <v>2</v>
      </c>
      <c r="G477" s="4">
        <v>33.8</v>
      </c>
      <c r="H477" s="4">
        <v>3.575</v>
      </c>
      <c r="I477" s="11">
        <v>0</v>
      </c>
      <c r="J477" s="11">
        <v>0</v>
      </c>
      <c r="K477" s="11">
        <v>0</v>
      </c>
      <c r="L477" s="11">
        <v>0</v>
      </c>
      <c r="M477" s="11">
        <v>1</v>
      </c>
      <c r="N477" s="11">
        <v>0</v>
      </c>
      <c r="O477" s="27">
        <f t="shared" si="26"/>
        <v>48.875</v>
      </c>
      <c r="P477" s="11">
        <v>469</v>
      </c>
      <c r="Q477" s="29"/>
    </row>
    <row r="478" spans="1:17">
      <c r="A478" s="11">
        <v>469</v>
      </c>
      <c r="B478" s="12">
        <v>16112928</v>
      </c>
      <c r="C478" s="11" t="s">
        <v>3314</v>
      </c>
      <c r="D478" s="11">
        <v>0.5</v>
      </c>
      <c r="E478" s="11">
        <v>8</v>
      </c>
      <c r="F478" s="11">
        <v>2</v>
      </c>
      <c r="G478" s="11">
        <v>32.8</v>
      </c>
      <c r="H478" s="11">
        <v>4.43</v>
      </c>
      <c r="I478" s="11"/>
      <c r="J478" s="11"/>
      <c r="K478" s="11"/>
      <c r="L478" s="11">
        <v>0.2</v>
      </c>
      <c r="M478" s="11">
        <v>0.9</v>
      </c>
      <c r="N478" s="11"/>
      <c r="O478" s="27">
        <f t="shared" si="26"/>
        <v>48.83</v>
      </c>
      <c r="P478" s="11">
        <v>470</v>
      </c>
      <c r="Q478" s="29"/>
    </row>
    <row r="479" spans="1:17">
      <c r="A479" s="11">
        <v>470</v>
      </c>
      <c r="B479" s="106" t="s">
        <v>3315</v>
      </c>
      <c r="C479" s="106" t="s">
        <v>3316</v>
      </c>
      <c r="D479" s="14">
        <v>0.5</v>
      </c>
      <c r="E479" s="14">
        <v>8</v>
      </c>
      <c r="F479" s="14">
        <v>2</v>
      </c>
      <c r="G479" s="14">
        <v>34.2</v>
      </c>
      <c r="H479" s="14">
        <v>4.125</v>
      </c>
      <c r="I479" s="4"/>
      <c r="J479" s="4"/>
      <c r="K479" s="4"/>
      <c r="L479" s="4"/>
      <c r="M479" s="4"/>
      <c r="N479" s="14"/>
      <c r="O479" s="14">
        <f t="shared" si="26"/>
        <v>48.825</v>
      </c>
      <c r="P479" s="11">
        <v>471</v>
      </c>
      <c r="Q479" s="29"/>
    </row>
    <row r="480" spans="1:17">
      <c r="A480" s="11">
        <v>471</v>
      </c>
      <c r="B480" s="108" t="s">
        <v>3317</v>
      </c>
      <c r="C480" s="109" t="s">
        <v>3318</v>
      </c>
      <c r="D480" s="4">
        <v>1</v>
      </c>
      <c r="E480" s="4">
        <v>8</v>
      </c>
      <c r="F480" s="4">
        <v>2</v>
      </c>
      <c r="G480" s="11">
        <v>33.7</v>
      </c>
      <c r="H480" s="11">
        <v>3.85</v>
      </c>
      <c r="I480" s="4"/>
      <c r="J480" s="4"/>
      <c r="K480" s="4"/>
      <c r="L480" s="4">
        <v>0.2</v>
      </c>
      <c r="M480" s="4"/>
      <c r="N480" s="4">
        <v>0</v>
      </c>
      <c r="O480" s="27">
        <f t="shared" si="26"/>
        <v>48.75</v>
      </c>
      <c r="P480" s="11">
        <v>472</v>
      </c>
      <c r="Q480" s="29"/>
    </row>
    <row r="481" spans="1:17">
      <c r="A481" s="11">
        <v>472</v>
      </c>
      <c r="B481" s="108" t="s">
        <v>3319</v>
      </c>
      <c r="C481" s="109" t="s">
        <v>3320</v>
      </c>
      <c r="D481" s="11">
        <v>0.5</v>
      </c>
      <c r="E481" s="10">
        <v>8</v>
      </c>
      <c r="F481" s="10">
        <v>2</v>
      </c>
      <c r="G481" s="11">
        <v>33.5</v>
      </c>
      <c r="H481" s="11">
        <v>4.25</v>
      </c>
      <c r="I481" s="11"/>
      <c r="J481" s="11">
        <v>0.5</v>
      </c>
      <c r="K481" s="11"/>
      <c r="L481" s="11"/>
      <c r="M481" s="11"/>
      <c r="N481" s="11">
        <v>0</v>
      </c>
      <c r="O481" s="27">
        <f>D481+E481+F481+G481+H481+I481+J481+K481+L481+M481+N481</f>
        <v>48.75</v>
      </c>
      <c r="P481" s="11">
        <v>473</v>
      </c>
      <c r="Q481" s="29"/>
    </row>
    <row r="482" spans="1:17">
      <c r="A482" s="11">
        <v>473</v>
      </c>
      <c r="B482" s="4">
        <v>16112133</v>
      </c>
      <c r="C482" s="4" t="s">
        <v>3321</v>
      </c>
      <c r="D482" s="4">
        <v>0.5</v>
      </c>
      <c r="E482" s="4">
        <v>8</v>
      </c>
      <c r="F482" s="4">
        <v>2</v>
      </c>
      <c r="G482" s="4">
        <v>33.5</v>
      </c>
      <c r="H482" s="4">
        <v>4.25</v>
      </c>
      <c r="I482" s="4"/>
      <c r="J482" s="4">
        <v>0.5</v>
      </c>
      <c r="K482" s="4"/>
      <c r="L482" s="4"/>
      <c r="M482" s="4"/>
      <c r="N482" s="4"/>
      <c r="O482" s="27">
        <f>SUM(D482:N482)</f>
        <v>48.75</v>
      </c>
      <c r="P482" s="11">
        <v>474</v>
      </c>
      <c r="Q482" s="29"/>
    </row>
    <row r="483" spans="1:17">
      <c r="A483" s="11">
        <v>474</v>
      </c>
      <c r="B483" s="108" t="s">
        <v>3322</v>
      </c>
      <c r="C483" s="10" t="s">
        <v>3323</v>
      </c>
      <c r="D483" s="10">
        <v>0.5</v>
      </c>
      <c r="E483" s="10">
        <v>8</v>
      </c>
      <c r="F483" s="11">
        <v>2</v>
      </c>
      <c r="G483" s="11">
        <v>32.7</v>
      </c>
      <c r="H483" s="11">
        <v>3.975</v>
      </c>
      <c r="I483" s="11">
        <v>0</v>
      </c>
      <c r="J483" s="11">
        <v>0</v>
      </c>
      <c r="K483" s="11">
        <v>0</v>
      </c>
      <c r="L483" s="11">
        <v>0</v>
      </c>
      <c r="M483" s="11">
        <v>1.5</v>
      </c>
      <c r="N483" s="11"/>
      <c r="O483" s="27">
        <v>48.68</v>
      </c>
      <c r="P483" s="11">
        <v>475</v>
      </c>
      <c r="Q483" s="29"/>
    </row>
    <row r="484" spans="1:17">
      <c r="A484" s="11">
        <v>475</v>
      </c>
      <c r="B484" s="106" t="s">
        <v>3324</v>
      </c>
      <c r="C484" s="106" t="s">
        <v>3325</v>
      </c>
      <c r="D484" s="14">
        <v>0.5</v>
      </c>
      <c r="E484" s="14">
        <v>8</v>
      </c>
      <c r="F484" s="14">
        <v>2</v>
      </c>
      <c r="G484" s="14">
        <v>34.1</v>
      </c>
      <c r="H484" s="14">
        <v>3.875</v>
      </c>
      <c r="I484" s="4"/>
      <c r="J484" s="4"/>
      <c r="K484" s="4"/>
      <c r="L484" s="4">
        <v>0.2</v>
      </c>
      <c r="M484" s="4"/>
      <c r="N484" s="14"/>
      <c r="O484" s="14">
        <f t="shared" ref="O484:O497" si="27">SUM(D484:N484)</f>
        <v>48.675</v>
      </c>
      <c r="P484" s="11">
        <v>476</v>
      </c>
      <c r="Q484" s="29"/>
    </row>
    <row r="485" spans="1:17">
      <c r="A485" s="11">
        <v>476</v>
      </c>
      <c r="B485" s="4">
        <v>16153432</v>
      </c>
      <c r="C485" s="4" t="s">
        <v>3326</v>
      </c>
      <c r="D485" s="4">
        <v>0.5</v>
      </c>
      <c r="E485" s="4">
        <v>8</v>
      </c>
      <c r="F485" s="4">
        <v>2</v>
      </c>
      <c r="G485" s="4">
        <v>34.3</v>
      </c>
      <c r="H485" s="4">
        <v>3.875</v>
      </c>
      <c r="I485" s="4"/>
      <c r="J485" s="4"/>
      <c r="K485" s="4"/>
      <c r="L485" s="4"/>
      <c r="M485" s="4"/>
      <c r="N485" s="4"/>
      <c r="O485" s="27">
        <f t="shared" si="27"/>
        <v>48.675</v>
      </c>
      <c r="P485" s="11">
        <v>477</v>
      </c>
      <c r="Q485" s="29"/>
    </row>
    <row r="486" spans="1:17">
      <c r="A486" s="11">
        <v>477</v>
      </c>
      <c r="B486" s="12">
        <v>16155760</v>
      </c>
      <c r="C486" s="11" t="s">
        <v>3327</v>
      </c>
      <c r="D486" s="11">
        <v>0.5</v>
      </c>
      <c r="E486" s="11">
        <v>8</v>
      </c>
      <c r="F486" s="11">
        <v>2</v>
      </c>
      <c r="G486" s="11">
        <v>31.8</v>
      </c>
      <c r="H486" s="11">
        <v>4.75</v>
      </c>
      <c r="I486" s="11">
        <v>0.2</v>
      </c>
      <c r="J486" s="11">
        <v>0.5</v>
      </c>
      <c r="K486" s="11"/>
      <c r="L486" s="11"/>
      <c r="M486" s="11">
        <v>0.9</v>
      </c>
      <c r="N486" s="11"/>
      <c r="O486" s="27">
        <f t="shared" si="27"/>
        <v>48.65</v>
      </c>
      <c r="P486" s="11">
        <v>478</v>
      </c>
      <c r="Q486" s="29"/>
    </row>
    <row r="487" spans="1:17">
      <c r="A487" s="11">
        <v>478</v>
      </c>
      <c r="B487" s="11">
        <v>16153248</v>
      </c>
      <c r="C487" s="11" t="s">
        <v>3328</v>
      </c>
      <c r="D487" s="11">
        <v>0.5</v>
      </c>
      <c r="E487" s="4">
        <v>8</v>
      </c>
      <c r="F487" s="4">
        <v>2</v>
      </c>
      <c r="G487" s="4">
        <v>33.3</v>
      </c>
      <c r="H487" s="4">
        <v>4.15</v>
      </c>
      <c r="I487" s="4"/>
      <c r="J487" s="4">
        <v>0.5</v>
      </c>
      <c r="K487" s="4"/>
      <c r="L487" s="4"/>
      <c r="M487" s="4">
        <v>0.2</v>
      </c>
      <c r="N487" s="4"/>
      <c r="O487" s="27">
        <f t="shared" si="27"/>
        <v>48.65</v>
      </c>
      <c r="P487" s="11">
        <v>479</v>
      </c>
      <c r="Q487" s="29"/>
    </row>
    <row r="488" spans="1:17">
      <c r="A488" s="11">
        <v>479</v>
      </c>
      <c r="B488" s="4">
        <v>16153799</v>
      </c>
      <c r="C488" s="4" t="s">
        <v>3329</v>
      </c>
      <c r="D488" s="4">
        <v>1</v>
      </c>
      <c r="E488" s="4">
        <v>8</v>
      </c>
      <c r="F488" s="4">
        <v>2</v>
      </c>
      <c r="G488" s="4">
        <v>32.8</v>
      </c>
      <c r="H488" s="4">
        <v>3.85</v>
      </c>
      <c r="I488" s="4">
        <v>0</v>
      </c>
      <c r="J488" s="4">
        <v>1</v>
      </c>
      <c r="K488" s="4">
        <v>0</v>
      </c>
      <c r="L488" s="4">
        <v>0</v>
      </c>
      <c r="M488" s="4">
        <v>0</v>
      </c>
      <c r="N488" s="4">
        <v>0</v>
      </c>
      <c r="O488" s="27">
        <f t="shared" si="27"/>
        <v>48.65</v>
      </c>
      <c r="P488" s="11">
        <v>480</v>
      </c>
      <c r="Q488" s="29"/>
    </row>
    <row r="489" spans="1:17">
      <c r="A489" s="11">
        <v>480</v>
      </c>
      <c r="B489" s="106" t="s">
        <v>3330</v>
      </c>
      <c r="C489" s="106" t="s">
        <v>3331</v>
      </c>
      <c r="D489" s="14">
        <v>1.5</v>
      </c>
      <c r="E489" s="14">
        <v>8</v>
      </c>
      <c r="F489" s="14">
        <v>2</v>
      </c>
      <c r="G489" s="14">
        <v>30</v>
      </c>
      <c r="H489" s="14">
        <v>4.65</v>
      </c>
      <c r="I489" s="4"/>
      <c r="J489" s="4">
        <v>1</v>
      </c>
      <c r="K489" s="4"/>
      <c r="L489" s="4"/>
      <c r="M489" s="4">
        <v>1.5</v>
      </c>
      <c r="N489" s="14"/>
      <c r="O489" s="14">
        <f t="shared" si="27"/>
        <v>48.65</v>
      </c>
      <c r="P489" s="11">
        <v>481</v>
      </c>
      <c r="Q489" s="29"/>
    </row>
    <row r="490" spans="1:17">
      <c r="A490" s="11">
        <v>481</v>
      </c>
      <c r="B490" s="12">
        <v>16111942</v>
      </c>
      <c r="C490" s="11" t="s">
        <v>3332</v>
      </c>
      <c r="D490" s="11">
        <v>0.5</v>
      </c>
      <c r="E490" s="11">
        <v>8</v>
      </c>
      <c r="F490" s="11">
        <v>2</v>
      </c>
      <c r="G490" s="11">
        <v>33.4</v>
      </c>
      <c r="H490" s="11">
        <v>3.7</v>
      </c>
      <c r="I490" s="11">
        <v>0</v>
      </c>
      <c r="J490" s="11">
        <v>0.5</v>
      </c>
      <c r="K490" s="11">
        <v>0</v>
      </c>
      <c r="L490" s="11">
        <v>0</v>
      </c>
      <c r="M490" s="11">
        <v>0.5</v>
      </c>
      <c r="N490" s="11">
        <v>0</v>
      </c>
      <c r="O490" s="27">
        <f t="shared" si="27"/>
        <v>48.6</v>
      </c>
      <c r="P490" s="11">
        <v>482</v>
      </c>
      <c r="Q490" s="29"/>
    </row>
    <row r="491" spans="1:17">
      <c r="A491" s="11">
        <v>482</v>
      </c>
      <c r="B491" s="4">
        <v>16155699</v>
      </c>
      <c r="C491" s="11" t="s">
        <v>410</v>
      </c>
      <c r="D491" s="4">
        <v>0.5</v>
      </c>
      <c r="E491" s="4">
        <v>8</v>
      </c>
      <c r="F491" s="4">
        <v>2</v>
      </c>
      <c r="G491" s="4">
        <v>33.4</v>
      </c>
      <c r="H491" s="4">
        <v>4.5</v>
      </c>
      <c r="I491" s="4">
        <v>0</v>
      </c>
      <c r="J491" s="4">
        <v>0</v>
      </c>
      <c r="K491" s="4">
        <v>0</v>
      </c>
      <c r="L491" s="4">
        <v>0.2</v>
      </c>
      <c r="M491" s="4">
        <v>0</v>
      </c>
      <c r="N491" s="4">
        <v>0</v>
      </c>
      <c r="O491" s="27">
        <f t="shared" si="27"/>
        <v>48.6</v>
      </c>
      <c r="P491" s="11">
        <v>483</v>
      </c>
      <c r="Q491" s="29"/>
    </row>
    <row r="492" spans="1:17">
      <c r="A492" s="11">
        <v>483</v>
      </c>
      <c r="B492" s="12">
        <v>16155213</v>
      </c>
      <c r="C492" s="11" t="s">
        <v>3333</v>
      </c>
      <c r="D492" s="11">
        <v>0.5</v>
      </c>
      <c r="E492" s="11">
        <v>8</v>
      </c>
      <c r="F492" s="11">
        <v>2</v>
      </c>
      <c r="G492" s="11">
        <v>32.5</v>
      </c>
      <c r="H492" s="11">
        <v>4.58</v>
      </c>
      <c r="I492" s="11"/>
      <c r="J492" s="11"/>
      <c r="K492" s="11"/>
      <c r="L492" s="11"/>
      <c r="M492" s="11">
        <v>1</v>
      </c>
      <c r="N492" s="11"/>
      <c r="O492" s="27">
        <f t="shared" si="27"/>
        <v>48.58</v>
      </c>
      <c r="P492" s="11">
        <v>484</v>
      </c>
      <c r="Q492" s="29"/>
    </row>
    <row r="493" spans="1:17">
      <c r="A493" s="11">
        <v>484</v>
      </c>
      <c r="B493" s="106" t="s">
        <v>3334</v>
      </c>
      <c r="C493" s="106" t="s">
        <v>3335</v>
      </c>
      <c r="D493" s="14">
        <v>1</v>
      </c>
      <c r="E493" s="14">
        <v>8</v>
      </c>
      <c r="F493" s="14">
        <v>2</v>
      </c>
      <c r="G493" s="14">
        <v>33.2</v>
      </c>
      <c r="H493" s="14">
        <v>4.375</v>
      </c>
      <c r="I493" s="4"/>
      <c r="J493" s="4"/>
      <c r="K493" s="4"/>
      <c r="L493" s="4"/>
      <c r="M493" s="4"/>
      <c r="N493" s="14"/>
      <c r="O493" s="14">
        <f t="shared" si="27"/>
        <v>48.575</v>
      </c>
      <c r="P493" s="11">
        <v>485</v>
      </c>
      <c r="Q493" s="29"/>
    </row>
    <row r="494" spans="1:17">
      <c r="A494" s="11">
        <v>485</v>
      </c>
      <c r="B494" s="17">
        <v>16157142</v>
      </c>
      <c r="C494" s="107" t="s">
        <v>3336</v>
      </c>
      <c r="D494" s="4">
        <v>0.5</v>
      </c>
      <c r="E494" s="4">
        <v>8</v>
      </c>
      <c r="F494" s="4">
        <v>2</v>
      </c>
      <c r="G494" s="10">
        <v>34</v>
      </c>
      <c r="H494" s="4">
        <v>4.05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27">
        <f t="shared" si="27"/>
        <v>48.55</v>
      </c>
      <c r="P494" s="11">
        <v>486</v>
      </c>
      <c r="Q494" s="29"/>
    </row>
    <row r="495" spans="1:17">
      <c r="A495" s="11">
        <v>486</v>
      </c>
      <c r="B495" s="108" t="s">
        <v>3337</v>
      </c>
      <c r="C495" s="11" t="s">
        <v>3338</v>
      </c>
      <c r="D495" s="4">
        <v>0.5</v>
      </c>
      <c r="E495" s="4">
        <v>8</v>
      </c>
      <c r="F495" s="4">
        <v>2</v>
      </c>
      <c r="G495" s="4">
        <v>34.3</v>
      </c>
      <c r="H495" s="4">
        <v>3.75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27">
        <f t="shared" si="27"/>
        <v>48.55</v>
      </c>
      <c r="P495" s="11">
        <v>487</v>
      </c>
      <c r="Q495" s="29"/>
    </row>
    <row r="496" spans="1:17">
      <c r="A496" s="11">
        <v>487</v>
      </c>
      <c r="B496" s="11">
        <v>16155603</v>
      </c>
      <c r="C496" s="4" t="s">
        <v>3339</v>
      </c>
      <c r="D496" s="4">
        <v>0.5</v>
      </c>
      <c r="E496" s="4">
        <v>8</v>
      </c>
      <c r="F496" s="4">
        <v>2</v>
      </c>
      <c r="G496" s="4">
        <v>33.3</v>
      </c>
      <c r="H496" s="4">
        <v>4.35</v>
      </c>
      <c r="I496" s="4"/>
      <c r="J496" s="4"/>
      <c r="K496" s="4"/>
      <c r="L496" s="4"/>
      <c r="M496" s="4">
        <v>0.4</v>
      </c>
      <c r="N496" s="4"/>
      <c r="O496" s="27">
        <f t="shared" si="27"/>
        <v>48.55</v>
      </c>
      <c r="P496" s="11">
        <v>488</v>
      </c>
      <c r="Q496" s="29"/>
    </row>
    <row r="497" spans="1:17">
      <c r="A497" s="11">
        <v>488</v>
      </c>
      <c r="B497" s="11">
        <v>16155468</v>
      </c>
      <c r="C497" s="11" t="s">
        <v>3340</v>
      </c>
      <c r="D497" s="11">
        <v>1</v>
      </c>
      <c r="E497" s="11">
        <v>8</v>
      </c>
      <c r="F497" s="11">
        <v>2</v>
      </c>
      <c r="G497" s="11">
        <v>34.2</v>
      </c>
      <c r="H497" s="11">
        <v>3.325</v>
      </c>
      <c r="I497" s="11"/>
      <c r="J497" s="11"/>
      <c r="K497" s="11"/>
      <c r="L497" s="11"/>
      <c r="M497" s="11"/>
      <c r="N497" s="11"/>
      <c r="O497" s="27">
        <f t="shared" si="27"/>
        <v>48.525</v>
      </c>
      <c r="P497" s="11">
        <v>489</v>
      </c>
      <c r="Q497" s="29"/>
    </row>
    <row r="498" spans="1:17">
      <c r="A498" s="11">
        <v>489</v>
      </c>
      <c r="B498" s="108" t="s">
        <v>3341</v>
      </c>
      <c r="C498" s="109" t="s">
        <v>3342</v>
      </c>
      <c r="D498" s="11">
        <v>0.5</v>
      </c>
      <c r="E498" s="10">
        <v>8</v>
      </c>
      <c r="F498" s="10">
        <v>2</v>
      </c>
      <c r="G498" s="11">
        <v>33.3</v>
      </c>
      <c r="H498" s="11">
        <v>4.2</v>
      </c>
      <c r="I498" s="11"/>
      <c r="J498" s="11"/>
      <c r="K498" s="11"/>
      <c r="L498" s="11"/>
      <c r="M498" s="11">
        <v>0.5</v>
      </c>
      <c r="N498" s="11">
        <v>0</v>
      </c>
      <c r="O498" s="27">
        <f>D498+E498+F498+G498+H498+I498+J498+K498+L498+M498+N498</f>
        <v>48.5</v>
      </c>
      <c r="P498" s="11">
        <v>490</v>
      </c>
      <c r="Q498" s="29"/>
    </row>
    <row r="499" spans="1:17">
      <c r="A499" s="11">
        <v>490</v>
      </c>
      <c r="B499" s="4">
        <v>16112732</v>
      </c>
      <c r="C499" s="4" t="s">
        <v>3343</v>
      </c>
      <c r="D499" s="4">
        <v>1</v>
      </c>
      <c r="E499" s="4">
        <v>8</v>
      </c>
      <c r="F499" s="4">
        <v>2</v>
      </c>
      <c r="G499" s="4">
        <v>32.5</v>
      </c>
      <c r="H499" s="4">
        <v>3.5</v>
      </c>
      <c r="I499" s="4"/>
      <c r="J499" s="4">
        <v>1</v>
      </c>
      <c r="K499" s="4"/>
      <c r="L499" s="4"/>
      <c r="M499" s="4">
        <v>0.5</v>
      </c>
      <c r="N499" s="4"/>
      <c r="O499" s="27">
        <f t="shared" ref="O499:O506" si="28">SUM(D499:N499)</f>
        <v>48.5</v>
      </c>
      <c r="P499" s="11">
        <v>491</v>
      </c>
      <c r="Q499" s="29"/>
    </row>
    <row r="500" spans="1:17">
      <c r="A500" s="11">
        <v>491</v>
      </c>
      <c r="B500" s="108" t="s">
        <v>3344</v>
      </c>
      <c r="C500" s="109" t="s">
        <v>3345</v>
      </c>
      <c r="D500" s="4">
        <v>0.5</v>
      </c>
      <c r="E500" s="4">
        <v>8</v>
      </c>
      <c r="F500" s="4">
        <v>2</v>
      </c>
      <c r="G500" s="11">
        <v>34.5</v>
      </c>
      <c r="H500" s="4">
        <v>3.47</v>
      </c>
      <c r="I500" s="4"/>
      <c r="J500" s="4"/>
      <c r="K500" s="4"/>
      <c r="L500" s="4"/>
      <c r="M500" s="4"/>
      <c r="N500" s="4">
        <v>0</v>
      </c>
      <c r="O500" s="27">
        <f t="shared" si="28"/>
        <v>48.47</v>
      </c>
      <c r="P500" s="11">
        <v>492</v>
      </c>
      <c r="Q500" s="29"/>
    </row>
    <row r="501" spans="1:17">
      <c r="A501" s="11">
        <v>492</v>
      </c>
      <c r="B501" s="106" t="s">
        <v>3346</v>
      </c>
      <c r="C501" s="106" t="s">
        <v>3347</v>
      </c>
      <c r="D501" s="14">
        <v>0.5</v>
      </c>
      <c r="E501" s="14">
        <v>8</v>
      </c>
      <c r="F501" s="14">
        <v>2</v>
      </c>
      <c r="G501" s="14">
        <v>31.9</v>
      </c>
      <c r="H501" s="14">
        <v>4.325</v>
      </c>
      <c r="I501" s="4">
        <v>1.2</v>
      </c>
      <c r="J501" s="4"/>
      <c r="K501" s="4"/>
      <c r="L501" s="4"/>
      <c r="M501" s="4">
        <v>0.5</v>
      </c>
      <c r="N501" s="14"/>
      <c r="O501" s="14">
        <f t="shared" si="28"/>
        <v>48.425</v>
      </c>
      <c r="P501" s="11">
        <v>493</v>
      </c>
      <c r="Q501" s="29"/>
    </row>
    <row r="502" ht="14.25" spans="1:17">
      <c r="A502" s="11">
        <v>493</v>
      </c>
      <c r="B502" s="35">
        <v>16154736</v>
      </c>
      <c r="C502" s="36" t="s">
        <v>3348</v>
      </c>
      <c r="D502" s="10">
        <v>0.5</v>
      </c>
      <c r="E502" s="10">
        <v>8</v>
      </c>
      <c r="F502" s="10">
        <v>2</v>
      </c>
      <c r="G502" s="27">
        <v>32.8</v>
      </c>
      <c r="H502" s="26">
        <f>177*0.025</f>
        <v>4.425</v>
      </c>
      <c r="I502" s="10">
        <v>0</v>
      </c>
      <c r="J502" s="11">
        <v>0.5</v>
      </c>
      <c r="K502" s="10">
        <v>0</v>
      </c>
      <c r="L502" s="11">
        <v>0.2</v>
      </c>
      <c r="M502" s="11">
        <v>0</v>
      </c>
      <c r="N502" s="11">
        <v>0</v>
      </c>
      <c r="O502" s="26">
        <f t="shared" si="28"/>
        <v>48.425</v>
      </c>
      <c r="P502" s="11">
        <v>494</v>
      </c>
      <c r="Q502" s="29"/>
    </row>
    <row r="503" spans="1:17">
      <c r="A503" s="11">
        <v>494</v>
      </c>
      <c r="B503" s="4">
        <v>16116130</v>
      </c>
      <c r="C503" s="11" t="s">
        <v>3349</v>
      </c>
      <c r="D503" s="4">
        <v>0.5</v>
      </c>
      <c r="E503" s="4">
        <v>8</v>
      </c>
      <c r="F503" s="4">
        <v>2</v>
      </c>
      <c r="G503" s="4">
        <v>34.1</v>
      </c>
      <c r="H503" s="4">
        <v>3.82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27">
        <f t="shared" si="28"/>
        <v>48.42</v>
      </c>
      <c r="P503" s="11">
        <v>495</v>
      </c>
      <c r="Q503" s="29"/>
    </row>
    <row r="504" spans="1:17">
      <c r="A504" s="11">
        <v>495</v>
      </c>
      <c r="B504" s="106" t="s">
        <v>3350</v>
      </c>
      <c r="C504" s="106" t="s">
        <v>3351</v>
      </c>
      <c r="D504" s="14">
        <v>0.5</v>
      </c>
      <c r="E504" s="14">
        <v>8</v>
      </c>
      <c r="F504" s="14">
        <v>2</v>
      </c>
      <c r="G504" s="14">
        <v>33.8</v>
      </c>
      <c r="H504" s="14">
        <v>4.025</v>
      </c>
      <c r="I504" s="4"/>
      <c r="J504" s="4"/>
      <c r="K504" s="4"/>
      <c r="L504" s="4"/>
      <c r="M504" s="4"/>
      <c r="N504" s="14"/>
      <c r="O504" s="14">
        <f t="shared" si="28"/>
        <v>48.325</v>
      </c>
      <c r="P504" s="11">
        <v>496</v>
      </c>
      <c r="Q504" s="29"/>
    </row>
    <row r="505" spans="1:17">
      <c r="A505" s="11">
        <v>496</v>
      </c>
      <c r="B505" s="108" t="s">
        <v>3352</v>
      </c>
      <c r="C505" s="109" t="s">
        <v>3353</v>
      </c>
      <c r="D505" s="4">
        <v>0.5</v>
      </c>
      <c r="E505" s="4">
        <v>8</v>
      </c>
      <c r="F505" s="4">
        <v>2</v>
      </c>
      <c r="G505" s="11">
        <v>33.4</v>
      </c>
      <c r="H505" s="4">
        <v>4.2</v>
      </c>
      <c r="I505" s="4"/>
      <c r="J505" s="4"/>
      <c r="K505" s="4"/>
      <c r="L505" s="4">
        <v>0.2</v>
      </c>
      <c r="M505" s="4"/>
      <c r="N505" s="4">
        <v>0</v>
      </c>
      <c r="O505" s="27">
        <f t="shared" si="28"/>
        <v>48.3</v>
      </c>
      <c r="P505" s="11">
        <v>497</v>
      </c>
      <c r="Q505" s="29"/>
    </row>
    <row r="506" spans="1:17">
      <c r="A506" s="11">
        <v>497</v>
      </c>
      <c r="B506" s="106" t="s">
        <v>3354</v>
      </c>
      <c r="C506" s="106" t="s">
        <v>3355</v>
      </c>
      <c r="D506" s="14">
        <v>0.5</v>
      </c>
      <c r="E506" s="14">
        <v>8</v>
      </c>
      <c r="F506" s="14">
        <v>2</v>
      </c>
      <c r="G506" s="14">
        <v>32.3</v>
      </c>
      <c r="H506" s="14">
        <v>4.5</v>
      </c>
      <c r="I506" s="4"/>
      <c r="J506" s="4">
        <v>1</v>
      </c>
      <c r="K506" s="4"/>
      <c r="L506" s="4"/>
      <c r="M506" s="4"/>
      <c r="N506" s="14"/>
      <c r="O506" s="14">
        <f t="shared" si="28"/>
        <v>48.3</v>
      </c>
      <c r="P506" s="11">
        <v>498</v>
      </c>
      <c r="Q506" s="29"/>
    </row>
    <row r="507" spans="1:17">
      <c r="A507" s="11">
        <v>498</v>
      </c>
      <c r="B507" s="30">
        <v>16153859</v>
      </c>
      <c r="C507" s="10" t="s">
        <v>3015</v>
      </c>
      <c r="D507" s="11">
        <v>0.5</v>
      </c>
      <c r="E507" s="11">
        <v>8</v>
      </c>
      <c r="F507" s="11">
        <v>2</v>
      </c>
      <c r="G507" s="31">
        <v>33.5</v>
      </c>
      <c r="H507" s="31">
        <v>4.28</v>
      </c>
      <c r="I507" s="31"/>
      <c r="J507" s="31"/>
      <c r="K507" s="31"/>
      <c r="L507" s="31"/>
      <c r="M507" s="31"/>
      <c r="N507" s="31"/>
      <c r="O507" s="27">
        <f>D507+E507+F507+G507+H507+I507+J507+K507+L507+M507+N507</f>
        <v>48.28</v>
      </c>
      <c r="P507" s="11">
        <v>499</v>
      </c>
      <c r="Q507" s="29"/>
    </row>
    <row r="508" spans="1:17">
      <c r="A508" s="11">
        <v>499</v>
      </c>
      <c r="B508" s="106" t="s">
        <v>3356</v>
      </c>
      <c r="C508" s="106" t="s">
        <v>3357</v>
      </c>
      <c r="D508" s="14">
        <v>0.5</v>
      </c>
      <c r="E508" s="14">
        <v>8</v>
      </c>
      <c r="F508" s="14">
        <v>2</v>
      </c>
      <c r="G508" s="14">
        <v>31.4</v>
      </c>
      <c r="H508" s="14">
        <v>4.175</v>
      </c>
      <c r="I508" s="4">
        <v>0.2</v>
      </c>
      <c r="J508" s="4"/>
      <c r="K508" s="4"/>
      <c r="L508" s="4">
        <v>0.5</v>
      </c>
      <c r="M508" s="4">
        <v>1.5</v>
      </c>
      <c r="N508" s="14"/>
      <c r="O508" s="14">
        <f t="shared" ref="O508:O515" si="29">SUM(D508:N508)</f>
        <v>48.275</v>
      </c>
      <c r="P508" s="11">
        <v>500</v>
      </c>
      <c r="Q508" s="29"/>
    </row>
    <row r="509" spans="1:17">
      <c r="A509" s="11">
        <v>500</v>
      </c>
      <c r="B509" s="106" t="s">
        <v>3358</v>
      </c>
      <c r="C509" s="106" t="s">
        <v>3359</v>
      </c>
      <c r="D509" s="14">
        <v>1</v>
      </c>
      <c r="E509" s="14">
        <v>8</v>
      </c>
      <c r="F509" s="14">
        <v>2</v>
      </c>
      <c r="G509" s="14">
        <v>32.7</v>
      </c>
      <c r="H509" s="14">
        <v>4.175</v>
      </c>
      <c r="I509" s="4"/>
      <c r="J509" s="4"/>
      <c r="K509" s="4"/>
      <c r="L509" s="4"/>
      <c r="M509" s="4">
        <v>0.4</v>
      </c>
      <c r="N509" s="14"/>
      <c r="O509" s="14">
        <f t="shared" si="29"/>
        <v>48.275</v>
      </c>
      <c r="P509" s="11">
        <v>501</v>
      </c>
      <c r="Q509" s="29"/>
    </row>
    <row r="510" ht="14.25" spans="1:17">
      <c r="A510" s="11">
        <v>501</v>
      </c>
      <c r="B510" s="35">
        <v>16112926</v>
      </c>
      <c r="C510" s="36" t="s">
        <v>3360</v>
      </c>
      <c r="D510" s="10">
        <v>0.5</v>
      </c>
      <c r="E510" s="10">
        <v>8</v>
      </c>
      <c r="F510" s="10">
        <v>2</v>
      </c>
      <c r="G510" s="27">
        <v>33.8</v>
      </c>
      <c r="H510" s="26">
        <f>154*0.025</f>
        <v>3.85</v>
      </c>
      <c r="I510" s="10">
        <v>0</v>
      </c>
      <c r="J510" s="11">
        <v>0</v>
      </c>
      <c r="K510" s="10">
        <v>0</v>
      </c>
      <c r="L510" s="11" t="s">
        <v>3361</v>
      </c>
      <c r="M510" s="11">
        <v>0</v>
      </c>
      <c r="N510" s="11">
        <v>0</v>
      </c>
      <c r="O510" s="26">
        <f t="shared" si="29"/>
        <v>48.15</v>
      </c>
      <c r="P510" s="11">
        <v>502</v>
      </c>
      <c r="Q510" s="29"/>
    </row>
    <row r="511" spans="1:17">
      <c r="A511" s="11">
        <v>502</v>
      </c>
      <c r="B511" s="12">
        <v>16151573</v>
      </c>
      <c r="C511" s="11" t="s">
        <v>3362</v>
      </c>
      <c r="D511" s="11">
        <v>0.5</v>
      </c>
      <c r="E511" s="11">
        <v>8</v>
      </c>
      <c r="F511" s="11">
        <v>2</v>
      </c>
      <c r="G511" s="11">
        <v>31.7</v>
      </c>
      <c r="H511" s="11">
        <v>4.23</v>
      </c>
      <c r="I511" s="11"/>
      <c r="J511" s="11">
        <v>1</v>
      </c>
      <c r="K511" s="11"/>
      <c r="L511" s="11"/>
      <c r="M511" s="11">
        <v>0.7</v>
      </c>
      <c r="N511" s="11"/>
      <c r="O511" s="27">
        <f t="shared" si="29"/>
        <v>48.13</v>
      </c>
      <c r="P511" s="11">
        <v>503</v>
      </c>
      <c r="Q511" s="29"/>
    </row>
    <row r="512" spans="1:17">
      <c r="A512" s="11">
        <v>503</v>
      </c>
      <c r="B512" s="17">
        <v>16116981</v>
      </c>
      <c r="C512" s="107" t="s">
        <v>3363</v>
      </c>
      <c r="D512" s="4">
        <v>1</v>
      </c>
      <c r="E512" s="4">
        <v>8</v>
      </c>
      <c r="F512" s="4">
        <v>2</v>
      </c>
      <c r="G512" s="10">
        <v>31.5</v>
      </c>
      <c r="H512" s="4">
        <v>4.425</v>
      </c>
      <c r="I512" s="4">
        <v>0</v>
      </c>
      <c r="J512" s="4">
        <v>0.5</v>
      </c>
      <c r="K512" s="4">
        <v>0</v>
      </c>
      <c r="L512" s="4">
        <v>0</v>
      </c>
      <c r="M512" s="4">
        <v>0.7</v>
      </c>
      <c r="N512" s="4">
        <v>0</v>
      </c>
      <c r="O512" s="27">
        <f t="shared" si="29"/>
        <v>48.125</v>
      </c>
      <c r="P512" s="11">
        <v>504</v>
      </c>
      <c r="Q512" s="29"/>
    </row>
    <row r="513" spans="1:17">
      <c r="A513" s="11">
        <v>504</v>
      </c>
      <c r="B513" s="106" t="s">
        <v>3364</v>
      </c>
      <c r="C513" s="106" t="s">
        <v>3365</v>
      </c>
      <c r="D513" s="14">
        <v>0.5</v>
      </c>
      <c r="E513" s="14">
        <v>8</v>
      </c>
      <c r="F513" s="14">
        <v>2</v>
      </c>
      <c r="G513" s="14">
        <v>33.2</v>
      </c>
      <c r="H513" s="14">
        <v>4.4</v>
      </c>
      <c r="I513" s="4"/>
      <c r="J513" s="4"/>
      <c r="K513" s="4"/>
      <c r="L513" s="4"/>
      <c r="M513" s="4"/>
      <c r="N513" s="14"/>
      <c r="O513" s="14">
        <f t="shared" si="29"/>
        <v>48.1</v>
      </c>
      <c r="P513" s="11">
        <v>505</v>
      </c>
      <c r="Q513" s="29"/>
    </row>
    <row r="514" spans="1:17">
      <c r="A514" s="11">
        <v>505</v>
      </c>
      <c r="B514" s="106" t="s">
        <v>3366</v>
      </c>
      <c r="C514" s="106" t="s">
        <v>3367</v>
      </c>
      <c r="D514" s="14">
        <v>0.5</v>
      </c>
      <c r="E514" s="14">
        <v>8</v>
      </c>
      <c r="F514" s="14">
        <v>2</v>
      </c>
      <c r="G514" s="14">
        <v>32.6</v>
      </c>
      <c r="H514" s="14">
        <v>4.475</v>
      </c>
      <c r="I514" s="4"/>
      <c r="J514" s="4"/>
      <c r="K514" s="4"/>
      <c r="L514" s="4"/>
      <c r="M514" s="4">
        <v>0.5</v>
      </c>
      <c r="N514" s="14"/>
      <c r="O514" s="14">
        <f t="shared" si="29"/>
        <v>48.075</v>
      </c>
      <c r="P514" s="11">
        <v>506</v>
      </c>
      <c r="Q514" s="29"/>
    </row>
    <row r="515" spans="1:17">
      <c r="A515" s="11">
        <v>506</v>
      </c>
      <c r="B515" s="106" t="s">
        <v>3368</v>
      </c>
      <c r="C515" s="106" t="s">
        <v>3369</v>
      </c>
      <c r="D515" s="14">
        <v>0.5</v>
      </c>
      <c r="E515" s="14">
        <v>8</v>
      </c>
      <c r="F515" s="14">
        <v>2</v>
      </c>
      <c r="G515" s="14">
        <v>33.5</v>
      </c>
      <c r="H515" s="14">
        <v>4.075</v>
      </c>
      <c r="I515" s="4"/>
      <c r="J515" s="4"/>
      <c r="K515" s="4"/>
      <c r="L515" s="4"/>
      <c r="M515" s="4"/>
      <c r="N515" s="14"/>
      <c r="O515" s="14">
        <f t="shared" si="29"/>
        <v>48.075</v>
      </c>
      <c r="P515" s="11">
        <v>507</v>
      </c>
      <c r="Q515" s="29"/>
    </row>
    <row r="516" spans="1:17">
      <c r="A516" s="11">
        <v>507</v>
      </c>
      <c r="B516" s="30">
        <v>16112469</v>
      </c>
      <c r="C516" s="10" t="s">
        <v>3370</v>
      </c>
      <c r="D516" s="11">
        <v>0.5</v>
      </c>
      <c r="E516" s="11">
        <v>8</v>
      </c>
      <c r="F516" s="11">
        <v>2</v>
      </c>
      <c r="G516" s="11">
        <v>33.4</v>
      </c>
      <c r="H516" s="11">
        <v>3.925</v>
      </c>
      <c r="I516" s="11">
        <v>0</v>
      </c>
      <c r="J516" s="11">
        <v>0</v>
      </c>
      <c r="K516" s="11">
        <v>0</v>
      </c>
      <c r="L516" s="11">
        <v>0.2</v>
      </c>
      <c r="M516" s="11">
        <v>0</v>
      </c>
      <c r="N516" s="11"/>
      <c r="O516" s="27">
        <v>48.03</v>
      </c>
      <c r="P516" s="11">
        <v>508</v>
      </c>
      <c r="Q516" s="29"/>
    </row>
    <row r="517" ht="14.25" spans="1:17">
      <c r="A517" s="11">
        <v>508</v>
      </c>
      <c r="B517" s="35">
        <v>16154365</v>
      </c>
      <c r="C517" s="36" t="s">
        <v>3371</v>
      </c>
      <c r="D517" s="10">
        <v>0.5</v>
      </c>
      <c r="E517" s="10">
        <v>8</v>
      </c>
      <c r="F517" s="10">
        <v>2</v>
      </c>
      <c r="G517" s="27">
        <v>31.6</v>
      </c>
      <c r="H517" s="26">
        <f>161*0.025</f>
        <v>4.025</v>
      </c>
      <c r="I517" s="10">
        <v>0</v>
      </c>
      <c r="J517" s="11">
        <v>1</v>
      </c>
      <c r="K517" s="10">
        <v>0</v>
      </c>
      <c r="L517" s="11">
        <v>0.2</v>
      </c>
      <c r="M517" s="11">
        <v>0.7</v>
      </c>
      <c r="N517" s="11">
        <v>0</v>
      </c>
      <c r="O517" s="26">
        <f>SUM(D517:N517)</f>
        <v>48.025</v>
      </c>
      <c r="P517" s="11">
        <v>509</v>
      </c>
      <c r="Q517" s="29"/>
    </row>
    <row r="518" spans="1:17">
      <c r="A518" s="11">
        <v>509</v>
      </c>
      <c r="B518" s="4">
        <v>16153356</v>
      </c>
      <c r="C518" s="4" t="s">
        <v>3372</v>
      </c>
      <c r="D518" s="4">
        <v>0.5</v>
      </c>
      <c r="E518" s="4">
        <v>8</v>
      </c>
      <c r="F518" s="4">
        <v>2</v>
      </c>
      <c r="G518" s="4">
        <v>34</v>
      </c>
      <c r="H518" s="4">
        <v>3.5</v>
      </c>
      <c r="I518" s="4"/>
      <c r="J518" s="4"/>
      <c r="K518" s="4"/>
      <c r="L518" s="4"/>
      <c r="M518" s="4"/>
      <c r="N518" s="4"/>
      <c r="O518" s="27">
        <f>SUM(D518:N518)</f>
        <v>48</v>
      </c>
      <c r="P518" s="11">
        <v>510</v>
      </c>
      <c r="Q518" s="29"/>
    </row>
    <row r="519" spans="1:17">
      <c r="A519" s="11">
        <v>510</v>
      </c>
      <c r="B519" s="108" t="s">
        <v>3373</v>
      </c>
      <c r="C519" s="4" t="s">
        <v>3374</v>
      </c>
      <c r="D519" s="4">
        <v>0.5</v>
      </c>
      <c r="E519" s="4">
        <v>8</v>
      </c>
      <c r="F519" s="4">
        <v>2</v>
      </c>
      <c r="G519" s="4">
        <v>34</v>
      </c>
      <c r="H519" s="4">
        <v>3.5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27">
        <f>SUM(D519:N519)</f>
        <v>48</v>
      </c>
      <c r="P519" s="11">
        <v>511</v>
      </c>
      <c r="Q519" s="29"/>
    </row>
    <row r="520" spans="1:17">
      <c r="A520" s="11">
        <v>511</v>
      </c>
      <c r="B520" s="106" t="s">
        <v>3375</v>
      </c>
      <c r="C520" s="106" t="s">
        <v>3376</v>
      </c>
      <c r="D520" s="14">
        <v>0.5</v>
      </c>
      <c r="E520" s="14">
        <v>8</v>
      </c>
      <c r="F520" s="14">
        <v>2</v>
      </c>
      <c r="G520" s="14">
        <v>31.9</v>
      </c>
      <c r="H520" s="14">
        <v>4.6</v>
      </c>
      <c r="I520" s="4"/>
      <c r="J520" s="4">
        <v>0.5</v>
      </c>
      <c r="K520" s="4"/>
      <c r="L520" s="4"/>
      <c r="M520" s="4">
        <v>0.5</v>
      </c>
      <c r="N520" s="14"/>
      <c r="O520" s="14">
        <f>SUM(D520:N520)</f>
        <v>48</v>
      </c>
      <c r="P520" s="11">
        <v>512</v>
      </c>
      <c r="Q520" s="29"/>
    </row>
    <row r="521" spans="1:17">
      <c r="A521" s="11">
        <v>512</v>
      </c>
      <c r="B521" s="106" t="s">
        <v>3377</v>
      </c>
      <c r="C521" s="106" t="s">
        <v>3378</v>
      </c>
      <c r="D521" s="14">
        <v>1</v>
      </c>
      <c r="E521" s="14">
        <v>8</v>
      </c>
      <c r="F521" s="14">
        <v>2</v>
      </c>
      <c r="G521" s="14">
        <v>32.5</v>
      </c>
      <c r="H521" s="14">
        <v>4.5</v>
      </c>
      <c r="I521" s="4"/>
      <c r="J521" s="4"/>
      <c r="K521" s="4"/>
      <c r="L521" s="4"/>
      <c r="M521" s="4"/>
      <c r="N521" s="14"/>
      <c r="O521" s="14">
        <f>SUM(D521:N521)</f>
        <v>48</v>
      </c>
      <c r="P521" s="11">
        <v>513</v>
      </c>
      <c r="Q521" s="29"/>
    </row>
    <row r="522" spans="1:17">
      <c r="A522" s="11">
        <v>513</v>
      </c>
      <c r="B522" s="108" t="s">
        <v>3379</v>
      </c>
      <c r="C522" s="109" t="s">
        <v>3380</v>
      </c>
      <c r="D522" s="11">
        <v>0.5</v>
      </c>
      <c r="E522" s="10">
        <v>8</v>
      </c>
      <c r="F522" s="11">
        <v>2</v>
      </c>
      <c r="G522" s="11">
        <v>34</v>
      </c>
      <c r="H522" s="11">
        <v>3.9</v>
      </c>
      <c r="I522" s="11">
        <v>0</v>
      </c>
      <c r="J522" s="11"/>
      <c r="K522" s="11"/>
      <c r="L522" s="11"/>
      <c r="M522" s="11"/>
      <c r="N522" s="11"/>
      <c r="O522" s="27">
        <f>[1]Sheet1!D611+E522+F522+G522+H522+I522+J522+K522+L522+M522-N522</f>
        <v>47.9</v>
      </c>
      <c r="P522" s="11">
        <v>514</v>
      </c>
      <c r="Q522" s="29"/>
    </row>
    <row r="523" spans="1:17">
      <c r="A523" s="11">
        <v>514</v>
      </c>
      <c r="B523" s="106" t="s">
        <v>3381</v>
      </c>
      <c r="C523" s="106" t="s">
        <v>3382</v>
      </c>
      <c r="D523" s="14">
        <v>0.5</v>
      </c>
      <c r="E523" s="14">
        <v>8</v>
      </c>
      <c r="F523" s="14">
        <v>2</v>
      </c>
      <c r="G523" s="14">
        <v>32.3</v>
      </c>
      <c r="H523" s="14">
        <v>4.1</v>
      </c>
      <c r="I523" s="4"/>
      <c r="J523" s="4"/>
      <c r="K523" s="4"/>
      <c r="L523" s="4"/>
      <c r="M523" s="4">
        <v>1</v>
      </c>
      <c r="N523" s="14"/>
      <c r="O523" s="14">
        <f>SUM(D523:N523)</f>
        <v>47.9</v>
      </c>
      <c r="P523" s="11">
        <v>515</v>
      </c>
      <c r="Q523" s="29"/>
    </row>
    <row r="524" spans="1:17">
      <c r="A524" s="11">
        <v>515</v>
      </c>
      <c r="B524" s="4" t="s">
        <v>3383</v>
      </c>
      <c r="C524" s="4" t="s">
        <v>3384</v>
      </c>
      <c r="D524" s="4">
        <v>0.5</v>
      </c>
      <c r="E524" s="4">
        <v>8</v>
      </c>
      <c r="F524" s="4">
        <v>0</v>
      </c>
      <c r="G524" s="4">
        <v>32</v>
      </c>
      <c r="H524" s="4">
        <v>4.575</v>
      </c>
      <c r="I524" s="4">
        <v>0</v>
      </c>
      <c r="J524" s="4">
        <v>0.5</v>
      </c>
      <c r="K524" s="4">
        <v>0.2</v>
      </c>
      <c r="L524" s="4">
        <v>0</v>
      </c>
      <c r="M524" s="4">
        <v>2.1</v>
      </c>
      <c r="N524" s="4">
        <v>0</v>
      </c>
      <c r="O524" s="27">
        <f>SUM(D524:N524)</f>
        <v>47.875</v>
      </c>
      <c r="P524" s="11">
        <v>516</v>
      </c>
      <c r="Q524" s="29"/>
    </row>
    <row r="525" spans="1:17">
      <c r="A525" s="11">
        <v>516</v>
      </c>
      <c r="B525" s="32">
        <v>16155148</v>
      </c>
      <c r="C525" s="33" t="s">
        <v>3385</v>
      </c>
      <c r="D525" s="11">
        <v>0.5</v>
      </c>
      <c r="E525" s="11">
        <v>8</v>
      </c>
      <c r="F525" s="11">
        <v>2</v>
      </c>
      <c r="G525" s="34">
        <v>32</v>
      </c>
      <c r="H525" s="34">
        <v>3.625</v>
      </c>
      <c r="I525" s="11"/>
      <c r="J525" s="11"/>
      <c r="K525" s="11"/>
      <c r="L525" s="11"/>
      <c r="M525" s="11">
        <v>1</v>
      </c>
      <c r="N525" s="11"/>
      <c r="O525" s="27">
        <v>47.86</v>
      </c>
      <c r="P525" s="11">
        <v>517</v>
      </c>
      <c r="Q525" s="29"/>
    </row>
    <row r="526" spans="1:17">
      <c r="A526" s="11">
        <v>517</v>
      </c>
      <c r="B526" s="17">
        <v>16117006</v>
      </c>
      <c r="C526" s="107" t="s">
        <v>3386</v>
      </c>
      <c r="D526" s="4">
        <v>1</v>
      </c>
      <c r="E526" s="4">
        <v>8</v>
      </c>
      <c r="F526" s="4">
        <v>2</v>
      </c>
      <c r="G526" s="10">
        <v>31.2</v>
      </c>
      <c r="H526" s="4">
        <v>4.15</v>
      </c>
      <c r="I526" s="4">
        <v>0</v>
      </c>
      <c r="J526" s="4">
        <v>1</v>
      </c>
      <c r="K526" s="4">
        <v>0</v>
      </c>
      <c r="L526" s="4">
        <v>0</v>
      </c>
      <c r="M526" s="4">
        <v>0.5</v>
      </c>
      <c r="N526" s="4">
        <v>0</v>
      </c>
      <c r="O526" s="27">
        <f t="shared" ref="O526:O532" si="30">SUM(D526:N526)</f>
        <v>47.85</v>
      </c>
      <c r="P526" s="11">
        <v>518</v>
      </c>
      <c r="Q526" s="29"/>
    </row>
    <row r="527" spans="1:17">
      <c r="A527" s="11">
        <v>518</v>
      </c>
      <c r="B527" s="108" t="s">
        <v>3387</v>
      </c>
      <c r="C527" s="109" t="s">
        <v>3388</v>
      </c>
      <c r="D527" s="11">
        <v>0.5</v>
      </c>
      <c r="E527" s="11">
        <v>8</v>
      </c>
      <c r="F527" s="11">
        <v>2</v>
      </c>
      <c r="G527" s="11">
        <v>33.3</v>
      </c>
      <c r="H527" s="11">
        <v>4.05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27">
        <f t="shared" si="30"/>
        <v>47.85</v>
      </c>
      <c r="P527" s="11">
        <v>519</v>
      </c>
      <c r="Q527" s="29"/>
    </row>
    <row r="528" spans="1:17">
      <c r="A528" s="11">
        <v>519</v>
      </c>
      <c r="B528" s="108" t="s">
        <v>3389</v>
      </c>
      <c r="C528" s="109" t="s">
        <v>3390</v>
      </c>
      <c r="D528" s="11">
        <v>0.5</v>
      </c>
      <c r="E528" s="11">
        <v>8</v>
      </c>
      <c r="F528" s="11">
        <v>2</v>
      </c>
      <c r="G528" s="11">
        <v>32.2</v>
      </c>
      <c r="H528" s="11">
        <v>4.125</v>
      </c>
      <c r="I528" s="11">
        <v>0</v>
      </c>
      <c r="J528" s="11">
        <v>0.5</v>
      </c>
      <c r="K528" s="11">
        <v>0</v>
      </c>
      <c r="L528" s="11">
        <v>0.5</v>
      </c>
      <c r="M528" s="11">
        <v>0</v>
      </c>
      <c r="N528" s="11">
        <v>0</v>
      </c>
      <c r="O528" s="27">
        <f t="shared" si="30"/>
        <v>47.825</v>
      </c>
      <c r="P528" s="11">
        <v>520</v>
      </c>
      <c r="Q528" s="29"/>
    </row>
    <row r="529" spans="1:17">
      <c r="A529" s="11">
        <v>520</v>
      </c>
      <c r="B529" s="106" t="s">
        <v>3391</v>
      </c>
      <c r="C529" s="106" t="s">
        <v>3392</v>
      </c>
      <c r="D529" s="14">
        <v>0.5</v>
      </c>
      <c r="E529" s="14">
        <v>8</v>
      </c>
      <c r="F529" s="14">
        <v>2</v>
      </c>
      <c r="G529" s="14">
        <v>31.3</v>
      </c>
      <c r="H529" s="14">
        <v>4.5</v>
      </c>
      <c r="I529" s="4"/>
      <c r="J529" s="4">
        <v>0.5</v>
      </c>
      <c r="K529" s="4"/>
      <c r="L529" s="4">
        <v>0.5</v>
      </c>
      <c r="M529" s="4">
        <v>0.5</v>
      </c>
      <c r="N529" s="14"/>
      <c r="O529" s="14">
        <f t="shared" si="30"/>
        <v>47.8</v>
      </c>
      <c r="P529" s="11">
        <v>521</v>
      </c>
      <c r="Q529" s="29"/>
    </row>
    <row r="530" spans="1:17">
      <c r="A530" s="11">
        <v>521</v>
      </c>
      <c r="B530" s="106" t="s">
        <v>3393</v>
      </c>
      <c r="C530" s="106" t="s">
        <v>3394</v>
      </c>
      <c r="D530" s="14">
        <v>0.5</v>
      </c>
      <c r="E530" s="14">
        <v>8</v>
      </c>
      <c r="F530" s="14">
        <v>2</v>
      </c>
      <c r="G530" s="14">
        <v>31.5</v>
      </c>
      <c r="H530" s="14">
        <v>4.375</v>
      </c>
      <c r="I530" s="4"/>
      <c r="J530" s="4">
        <v>0.5</v>
      </c>
      <c r="K530" s="4"/>
      <c r="L530" s="4"/>
      <c r="M530" s="4">
        <v>0.9</v>
      </c>
      <c r="N530" s="14"/>
      <c r="O530" s="14">
        <f t="shared" si="30"/>
        <v>47.775</v>
      </c>
      <c r="P530" s="11">
        <v>522</v>
      </c>
      <c r="Q530" s="29"/>
    </row>
    <row r="531" spans="1:17">
      <c r="A531" s="11">
        <v>522</v>
      </c>
      <c r="B531" s="108" t="s">
        <v>3395</v>
      </c>
      <c r="C531" s="109" t="s">
        <v>3396</v>
      </c>
      <c r="D531" s="4">
        <v>0.5</v>
      </c>
      <c r="E531" s="4">
        <v>8</v>
      </c>
      <c r="F531" s="4">
        <v>2</v>
      </c>
      <c r="G531" s="4">
        <v>33.9</v>
      </c>
      <c r="H531" s="4">
        <v>3.325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27">
        <f t="shared" si="30"/>
        <v>47.725</v>
      </c>
      <c r="P531" s="11">
        <v>523</v>
      </c>
      <c r="Q531" s="29"/>
    </row>
    <row r="532" spans="1:17">
      <c r="A532" s="11">
        <v>523</v>
      </c>
      <c r="B532" s="4">
        <v>16117196</v>
      </c>
      <c r="C532" s="4" t="s">
        <v>3397</v>
      </c>
      <c r="D532" s="4">
        <v>1</v>
      </c>
      <c r="E532" s="4">
        <v>8</v>
      </c>
      <c r="F532" s="4">
        <v>2</v>
      </c>
      <c r="G532" s="4">
        <v>31.5</v>
      </c>
      <c r="H532" s="4">
        <v>4.125</v>
      </c>
      <c r="I532" s="4"/>
      <c r="J532" s="4">
        <v>1</v>
      </c>
      <c r="K532" s="4"/>
      <c r="L532" s="4">
        <v>0.1</v>
      </c>
      <c r="M532" s="4"/>
      <c r="N532" s="4"/>
      <c r="O532" s="27">
        <f t="shared" si="30"/>
        <v>47.725</v>
      </c>
      <c r="P532" s="11">
        <v>524</v>
      </c>
      <c r="Q532" s="29"/>
    </row>
    <row r="533" spans="1:17">
      <c r="A533" s="11">
        <v>524</v>
      </c>
      <c r="B533" s="108" t="s">
        <v>3398</v>
      </c>
      <c r="C533" s="109" t="s">
        <v>3399</v>
      </c>
      <c r="D533" s="11">
        <v>0.5</v>
      </c>
      <c r="E533" s="10">
        <v>8</v>
      </c>
      <c r="F533" s="10">
        <v>2</v>
      </c>
      <c r="G533" s="11">
        <v>31</v>
      </c>
      <c r="H533" s="11">
        <v>4.7</v>
      </c>
      <c r="I533" s="11"/>
      <c r="J533" s="11">
        <v>1</v>
      </c>
      <c r="K533" s="11"/>
      <c r="L533" s="11"/>
      <c r="M533" s="11">
        <v>0.5</v>
      </c>
      <c r="N533" s="11">
        <v>0</v>
      </c>
      <c r="O533" s="27">
        <f>D533+E533+F533+G533+H533+I533+J533+K533+L533+M533+N533</f>
        <v>47.7</v>
      </c>
      <c r="P533" s="11">
        <v>525</v>
      </c>
      <c r="Q533" s="29"/>
    </row>
    <row r="534" spans="1:17">
      <c r="A534" s="11">
        <v>525</v>
      </c>
      <c r="B534" s="4" t="s">
        <v>3400</v>
      </c>
      <c r="C534" s="4" t="s">
        <v>3401</v>
      </c>
      <c r="D534" s="4">
        <v>0.5</v>
      </c>
      <c r="E534" s="4">
        <v>8</v>
      </c>
      <c r="F534" s="4">
        <v>2</v>
      </c>
      <c r="G534" s="4">
        <v>33.2</v>
      </c>
      <c r="H534" s="4">
        <v>3.975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27">
        <f>SUM(D534:N534)</f>
        <v>47.675</v>
      </c>
      <c r="P534" s="11">
        <v>526</v>
      </c>
      <c r="Q534" s="29"/>
    </row>
    <row r="535" spans="1:17">
      <c r="A535" s="11">
        <v>526</v>
      </c>
      <c r="B535" s="4">
        <v>16117200</v>
      </c>
      <c r="C535" s="4" t="s">
        <v>3402</v>
      </c>
      <c r="D535" s="4">
        <v>0.5</v>
      </c>
      <c r="E535" s="4">
        <v>8</v>
      </c>
      <c r="F535" s="4">
        <v>2</v>
      </c>
      <c r="G535" s="4">
        <v>32.9</v>
      </c>
      <c r="H535" s="4">
        <v>4.27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27">
        <f>SUM(D535:N535)</f>
        <v>47.67</v>
      </c>
      <c r="P535" s="11">
        <v>527</v>
      </c>
      <c r="Q535" s="29"/>
    </row>
    <row r="536" spans="1:17">
      <c r="A536" s="11">
        <v>527</v>
      </c>
      <c r="B536" s="30">
        <v>16112585</v>
      </c>
      <c r="C536" s="10" t="s">
        <v>3403</v>
      </c>
      <c r="D536" s="11">
        <v>0.5</v>
      </c>
      <c r="E536" s="11">
        <v>8</v>
      </c>
      <c r="F536" s="11">
        <v>2</v>
      </c>
      <c r="G536" s="11">
        <v>30.8</v>
      </c>
      <c r="H536" s="11">
        <v>4.35</v>
      </c>
      <c r="I536" s="11">
        <v>0</v>
      </c>
      <c r="J536" s="11">
        <v>1</v>
      </c>
      <c r="K536" s="11">
        <v>0</v>
      </c>
      <c r="L536" s="11">
        <v>0</v>
      </c>
      <c r="M536" s="11">
        <v>1</v>
      </c>
      <c r="N536" s="11"/>
      <c r="O536" s="27">
        <f>SUM(D536:M536)</f>
        <v>47.65</v>
      </c>
      <c r="P536" s="11">
        <v>528</v>
      </c>
      <c r="Q536" s="29"/>
    </row>
    <row r="537" spans="1:17">
      <c r="A537" s="11">
        <v>528</v>
      </c>
      <c r="B537" s="11">
        <v>16153869</v>
      </c>
      <c r="C537" s="11" t="s">
        <v>3404</v>
      </c>
      <c r="D537" s="11">
        <v>1</v>
      </c>
      <c r="E537" s="11">
        <v>8</v>
      </c>
      <c r="F537" s="11">
        <v>2</v>
      </c>
      <c r="G537" s="11">
        <v>32.7</v>
      </c>
      <c r="H537" s="11">
        <v>3.425</v>
      </c>
      <c r="I537" s="11"/>
      <c r="J537" s="11"/>
      <c r="K537" s="11"/>
      <c r="L537" s="11"/>
      <c r="M537" s="11">
        <v>0.5</v>
      </c>
      <c r="N537" s="11"/>
      <c r="O537" s="27">
        <f>SUM(D537:N537)</f>
        <v>47.625</v>
      </c>
      <c r="P537" s="11">
        <v>529</v>
      </c>
      <c r="Q537" s="29"/>
    </row>
    <row r="538" spans="1:17">
      <c r="A538" s="11">
        <v>529</v>
      </c>
      <c r="B538" s="106" t="s">
        <v>3405</v>
      </c>
      <c r="C538" s="106" t="s">
        <v>3406</v>
      </c>
      <c r="D538" s="14">
        <v>1</v>
      </c>
      <c r="E538" s="14">
        <v>8</v>
      </c>
      <c r="F538" s="14">
        <v>2</v>
      </c>
      <c r="G538" s="14">
        <v>32</v>
      </c>
      <c r="H538" s="14">
        <v>4.625</v>
      </c>
      <c r="I538" s="4"/>
      <c r="J538" s="4"/>
      <c r="K538" s="4"/>
      <c r="L538" s="4"/>
      <c r="M538" s="4"/>
      <c r="N538" s="14"/>
      <c r="O538" s="14">
        <f>SUM(D538:N538)</f>
        <v>47.625</v>
      </c>
      <c r="P538" s="11">
        <v>530</v>
      </c>
      <c r="Q538" s="29"/>
    </row>
    <row r="539" spans="1:17">
      <c r="A539" s="11">
        <v>530</v>
      </c>
      <c r="B539" s="12">
        <v>16116840</v>
      </c>
      <c r="C539" s="11" t="s">
        <v>3407</v>
      </c>
      <c r="D539" s="11">
        <v>1</v>
      </c>
      <c r="E539" s="11">
        <v>8</v>
      </c>
      <c r="F539" s="11">
        <v>2</v>
      </c>
      <c r="G539" s="11">
        <v>32.4</v>
      </c>
      <c r="H539" s="11">
        <v>3.65</v>
      </c>
      <c r="I539" s="11">
        <v>0</v>
      </c>
      <c r="J539" s="11">
        <v>0</v>
      </c>
      <c r="K539" s="11">
        <v>0.5</v>
      </c>
      <c r="L539" s="11">
        <v>0</v>
      </c>
      <c r="M539" s="11">
        <v>0</v>
      </c>
      <c r="N539" s="11">
        <v>0</v>
      </c>
      <c r="O539" s="27">
        <f>SUM(D539:N539)</f>
        <v>47.55</v>
      </c>
      <c r="P539" s="11">
        <v>531</v>
      </c>
      <c r="Q539" s="29"/>
    </row>
    <row r="540" spans="1:17">
      <c r="A540" s="11">
        <v>531</v>
      </c>
      <c r="B540" s="12">
        <v>16155639</v>
      </c>
      <c r="C540" s="11" t="s">
        <v>3408</v>
      </c>
      <c r="D540" s="11">
        <v>0.5</v>
      </c>
      <c r="E540" s="11">
        <v>8</v>
      </c>
      <c r="F540" s="11">
        <v>2</v>
      </c>
      <c r="G540" s="11">
        <v>31.8</v>
      </c>
      <c r="H540" s="11">
        <v>4.2</v>
      </c>
      <c r="I540" s="11"/>
      <c r="J540" s="11"/>
      <c r="K540" s="11"/>
      <c r="L540" s="11">
        <v>0.5</v>
      </c>
      <c r="M540" s="11">
        <v>0.5</v>
      </c>
      <c r="N540" s="11"/>
      <c r="O540" s="27">
        <f>SUM(D540:N540)</f>
        <v>47.5</v>
      </c>
      <c r="P540" s="11">
        <v>532</v>
      </c>
      <c r="Q540" s="29"/>
    </row>
    <row r="541" spans="1:17">
      <c r="A541" s="11">
        <v>532</v>
      </c>
      <c r="B541" s="32">
        <v>16113118</v>
      </c>
      <c r="C541" s="33" t="s">
        <v>3409</v>
      </c>
      <c r="D541" s="11">
        <v>0.5</v>
      </c>
      <c r="E541" s="11">
        <v>8</v>
      </c>
      <c r="F541" s="11">
        <v>2</v>
      </c>
      <c r="G541" s="34">
        <v>32.6</v>
      </c>
      <c r="H541" s="34">
        <v>4.35</v>
      </c>
      <c r="I541" s="11"/>
      <c r="J541" s="11"/>
      <c r="K541" s="11"/>
      <c r="L541" s="11"/>
      <c r="M541" s="11"/>
      <c r="N541" s="11"/>
      <c r="O541" s="27">
        <v>47.45</v>
      </c>
      <c r="P541" s="11">
        <v>533</v>
      </c>
      <c r="Q541" s="29"/>
    </row>
    <row r="542" spans="1:17">
      <c r="A542" s="11">
        <v>533</v>
      </c>
      <c r="B542" s="106" t="s">
        <v>3410</v>
      </c>
      <c r="C542" s="106" t="s">
        <v>3411</v>
      </c>
      <c r="D542" s="14">
        <v>0.5</v>
      </c>
      <c r="E542" s="14">
        <v>8</v>
      </c>
      <c r="F542" s="14">
        <v>2</v>
      </c>
      <c r="G542" s="14">
        <v>32.7</v>
      </c>
      <c r="H542" s="14">
        <v>4.25</v>
      </c>
      <c r="I542" s="4"/>
      <c r="J542" s="4"/>
      <c r="K542" s="4"/>
      <c r="L542" s="4"/>
      <c r="M542" s="4"/>
      <c r="N542" s="14"/>
      <c r="O542" s="14">
        <f>SUM(D542:N542)</f>
        <v>47.45</v>
      </c>
      <c r="P542" s="11">
        <v>534</v>
      </c>
      <c r="Q542" s="29"/>
    </row>
    <row r="543" spans="1:17">
      <c r="A543" s="11">
        <v>534</v>
      </c>
      <c r="B543" s="106" t="s">
        <v>3412</v>
      </c>
      <c r="C543" s="106" t="s">
        <v>3413</v>
      </c>
      <c r="D543" s="14">
        <v>0.5</v>
      </c>
      <c r="E543" s="14">
        <v>8</v>
      </c>
      <c r="F543" s="14">
        <v>2</v>
      </c>
      <c r="G543" s="14">
        <v>32</v>
      </c>
      <c r="H543" s="14">
        <v>4.45</v>
      </c>
      <c r="I543" s="4"/>
      <c r="J543" s="4">
        <v>0.5</v>
      </c>
      <c r="K543" s="4"/>
      <c r="L543" s="4"/>
      <c r="M543" s="4"/>
      <c r="N543" s="14"/>
      <c r="O543" s="14">
        <f>SUM(D543:N543)</f>
        <v>47.45</v>
      </c>
      <c r="P543" s="11">
        <v>535</v>
      </c>
      <c r="Q543" s="29"/>
    </row>
    <row r="544" spans="1:17">
      <c r="A544" s="11">
        <v>535</v>
      </c>
      <c r="B544" s="108" t="s">
        <v>3414</v>
      </c>
      <c r="C544" s="109" t="s">
        <v>3415</v>
      </c>
      <c r="D544" s="11">
        <v>0.5</v>
      </c>
      <c r="E544" s="10">
        <v>8</v>
      </c>
      <c r="F544" s="11">
        <v>2</v>
      </c>
      <c r="G544" s="11">
        <v>33.1</v>
      </c>
      <c r="H544" s="11">
        <v>4.25</v>
      </c>
      <c r="I544" s="11">
        <v>0</v>
      </c>
      <c r="J544" s="11"/>
      <c r="K544" s="11"/>
      <c r="L544" s="11"/>
      <c r="M544" s="11"/>
      <c r="N544" s="11"/>
      <c r="O544" s="27">
        <f>[1]Sheet1!D612+E544+F544+G544+H544+I544+J544+K544+L544+M544-N544</f>
        <v>47.35</v>
      </c>
      <c r="P544" s="11">
        <v>536</v>
      </c>
      <c r="Q544" s="29"/>
    </row>
    <row r="545" spans="1:17">
      <c r="A545" s="11">
        <v>536</v>
      </c>
      <c r="B545" s="106" t="s">
        <v>3416</v>
      </c>
      <c r="C545" s="106" t="s">
        <v>3417</v>
      </c>
      <c r="D545" s="14">
        <v>0.5</v>
      </c>
      <c r="E545" s="14">
        <v>8</v>
      </c>
      <c r="F545" s="14">
        <v>2</v>
      </c>
      <c r="G545" s="14">
        <v>32</v>
      </c>
      <c r="H545" s="14">
        <v>4.3</v>
      </c>
      <c r="I545" s="4"/>
      <c r="J545" s="4">
        <v>0.5</v>
      </c>
      <c r="K545" s="4"/>
      <c r="L545" s="4"/>
      <c r="M545" s="4"/>
      <c r="N545" s="14"/>
      <c r="O545" s="14">
        <f>SUM(D545:N545)</f>
        <v>47.3</v>
      </c>
      <c r="P545" s="11">
        <v>537</v>
      </c>
      <c r="Q545" s="29"/>
    </row>
    <row r="546" spans="1:17">
      <c r="A546" s="11">
        <v>537</v>
      </c>
      <c r="B546" s="32">
        <v>16101193</v>
      </c>
      <c r="C546" s="33" t="s">
        <v>3418</v>
      </c>
      <c r="D546" s="11">
        <v>0.5</v>
      </c>
      <c r="E546" s="11">
        <v>8</v>
      </c>
      <c r="F546" s="11">
        <v>2</v>
      </c>
      <c r="G546" s="34">
        <v>30.8</v>
      </c>
      <c r="H546" s="34">
        <v>4.45</v>
      </c>
      <c r="I546" s="11"/>
      <c r="J546" s="11">
        <v>0.5</v>
      </c>
      <c r="K546" s="11"/>
      <c r="L546" s="11">
        <v>0.5</v>
      </c>
      <c r="M546" s="11">
        <v>0.5</v>
      </c>
      <c r="N546" s="11"/>
      <c r="O546" s="27">
        <v>47.25</v>
      </c>
      <c r="P546" s="11">
        <v>538</v>
      </c>
      <c r="Q546" s="29"/>
    </row>
    <row r="547" spans="1:17">
      <c r="A547" s="11">
        <v>538</v>
      </c>
      <c r="B547" s="106" t="s">
        <v>3419</v>
      </c>
      <c r="C547" s="106" t="s">
        <v>3420</v>
      </c>
      <c r="D547" s="14">
        <v>0.5</v>
      </c>
      <c r="E547" s="14">
        <v>8</v>
      </c>
      <c r="F547" s="14">
        <v>2</v>
      </c>
      <c r="G547" s="14">
        <v>32.7</v>
      </c>
      <c r="H547" s="14">
        <v>4.05</v>
      </c>
      <c r="I547" s="4"/>
      <c r="J547" s="4"/>
      <c r="K547" s="4"/>
      <c r="L547" s="4"/>
      <c r="M547" s="4"/>
      <c r="N547" s="14"/>
      <c r="O547" s="14">
        <f>SUM(D547:N547)</f>
        <v>47.25</v>
      </c>
      <c r="P547" s="11">
        <v>539</v>
      </c>
      <c r="Q547" s="29"/>
    </row>
    <row r="548" spans="1:17">
      <c r="A548" s="11">
        <v>539</v>
      </c>
      <c r="B548" s="106" t="s">
        <v>3421</v>
      </c>
      <c r="C548" s="106" t="s">
        <v>3422</v>
      </c>
      <c r="D548" s="14">
        <v>0.5</v>
      </c>
      <c r="E548" s="14">
        <v>8</v>
      </c>
      <c r="F548" s="14">
        <v>2</v>
      </c>
      <c r="G548" s="14">
        <v>31.9</v>
      </c>
      <c r="H548" s="14">
        <v>4.35</v>
      </c>
      <c r="I548" s="4"/>
      <c r="J548" s="4"/>
      <c r="K548" s="4"/>
      <c r="L548" s="4"/>
      <c r="M548" s="4">
        <v>0.5</v>
      </c>
      <c r="N548" s="14"/>
      <c r="O548" s="14">
        <f>SUM(D548:N548)</f>
        <v>47.25</v>
      </c>
      <c r="P548" s="11">
        <v>540</v>
      </c>
      <c r="Q548" s="29"/>
    </row>
    <row r="549" spans="1:17">
      <c r="A549" s="11">
        <v>540</v>
      </c>
      <c r="B549" s="108" t="s">
        <v>3423</v>
      </c>
      <c r="C549" s="109" t="s">
        <v>3424</v>
      </c>
      <c r="D549" s="11">
        <v>1</v>
      </c>
      <c r="E549" s="10">
        <v>8</v>
      </c>
      <c r="F549" s="10">
        <v>2</v>
      </c>
      <c r="G549" s="11">
        <v>32</v>
      </c>
      <c r="H549" s="11">
        <v>4.2</v>
      </c>
      <c r="I549" s="11"/>
      <c r="J549" s="11"/>
      <c r="K549" s="11"/>
      <c r="L549" s="11"/>
      <c r="M549" s="11"/>
      <c r="N549" s="11">
        <v>0</v>
      </c>
      <c r="O549" s="27">
        <f>D549+E549+F549+G549+H549+I549+J549+K549+L549+M549+N549</f>
        <v>47.2</v>
      </c>
      <c r="P549" s="11">
        <v>541</v>
      </c>
      <c r="Q549" s="29"/>
    </row>
    <row r="550" spans="1:17">
      <c r="A550" s="11">
        <v>541</v>
      </c>
      <c r="B550" s="4">
        <v>16112964</v>
      </c>
      <c r="C550" s="4" t="s">
        <v>3425</v>
      </c>
      <c r="D550" s="4">
        <v>0.5</v>
      </c>
      <c r="E550" s="4">
        <v>8</v>
      </c>
      <c r="F550" s="4">
        <v>2</v>
      </c>
      <c r="G550" s="4">
        <v>31.7</v>
      </c>
      <c r="H550" s="4">
        <v>4.3</v>
      </c>
      <c r="I550" s="4">
        <v>0</v>
      </c>
      <c r="J550" s="4">
        <v>0</v>
      </c>
      <c r="K550" s="4">
        <v>0.5</v>
      </c>
      <c r="L550" s="4">
        <v>0.2</v>
      </c>
      <c r="M550" s="4">
        <v>0</v>
      </c>
      <c r="N550" s="4">
        <v>0</v>
      </c>
      <c r="O550" s="27">
        <f t="shared" ref="O550:O556" si="31">SUM(D550:N550)</f>
        <v>47.2</v>
      </c>
      <c r="P550" s="11">
        <v>542</v>
      </c>
      <c r="Q550" s="29"/>
    </row>
    <row r="551" spans="1:17">
      <c r="A551" s="11">
        <v>542</v>
      </c>
      <c r="B551" s="4">
        <v>16115432</v>
      </c>
      <c r="C551" s="4" t="s">
        <v>2886</v>
      </c>
      <c r="D551" s="4">
        <v>0.5</v>
      </c>
      <c r="E551" s="4">
        <v>8</v>
      </c>
      <c r="F551" s="4">
        <v>2</v>
      </c>
      <c r="G551" s="4">
        <v>32.4</v>
      </c>
      <c r="H551" s="4">
        <v>4.3</v>
      </c>
      <c r="I551" s="4"/>
      <c r="J551" s="4"/>
      <c r="K551" s="4"/>
      <c r="L551" s="4"/>
      <c r="M551" s="4"/>
      <c r="N551" s="4"/>
      <c r="O551" s="27">
        <f t="shared" si="31"/>
        <v>47.2</v>
      </c>
      <c r="P551" s="11">
        <v>543</v>
      </c>
      <c r="Q551" s="29"/>
    </row>
    <row r="552" spans="1:17">
      <c r="A552" s="11">
        <v>543</v>
      </c>
      <c r="B552" s="108" t="s">
        <v>3426</v>
      </c>
      <c r="C552" s="109" t="s">
        <v>3427</v>
      </c>
      <c r="D552" s="4">
        <v>0.5</v>
      </c>
      <c r="E552" s="4">
        <v>8</v>
      </c>
      <c r="F552" s="4">
        <v>2</v>
      </c>
      <c r="G552" s="11">
        <v>31.5</v>
      </c>
      <c r="H552" s="4">
        <v>4.18</v>
      </c>
      <c r="I552" s="4"/>
      <c r="J552" s="4">
        <v>0.5</v>
      </c>
      <c r="K552" s="4"/>
      <c r="L552" s="4"/>
      <c r="M552" s="4">
        <v>0.5</v>
      </c>
      <c r="N552" s="4">
        <v>0</v>
      </c>
      <c r="O552" s="27">
        <f t="shared" si="31"/>
        <v>47.18</v>
      </c>
      <c r="P552" s="11">
        <v>544</v>
      </c>
      <c r="Q552" s="29"/>
    </row>
    <row r="553" spans="1:17">
      <c r="A553" s="11">
        <v>544</v>
      </c>
      <c r="B553" s="106" t="s">
        <v>3428</v>
      </c>
      <c r="C553" s="106" t="s">
        <v>3429</v>
      </c>
      <c r="D553" s="14">
        <v>0.5</v>
      </c>
      <c r="E553" s="14">
        <v>8</v>
      </c>
      <c r="F553" s="14">
        <v>2</v>
      </c>
      <c r="G553" s="14">
        <v>31.7</v>
      </c>
      <c r="H553" s="14">
        <v>3.975</v>
      </c>
      <c r="I553" s="4"/>
      <c r="J553" s="4"/>
      <c r="K553" s="4"/>
      <c r="L553" s="4"/>
      <c r="M553" s="4">
        <v>1</v>
      </c>
      <c r="N553" s="14"/>
      <c r="O553" s="14">
        <f t="shared" si="31"/>
        <v>47.175</v>
      </c>
      <c r="P553" s="11">
        <v>545</v>
      </c>
      <c r="Q553" s="29"/>
    </row>
    <row r="554" spans="1:17">
      <c r="A554" s="11">
        <v>545</v>
      </c>
      <c r="B554" s="4" t="s">
        <v>3430</v>
      </c>
      <c r="C554" s="4" t="s">
        <v>3431</v>
      </c>
      <c r="D554" s="4">
        <v>0.5</v>
      </c>
      <c r="E554" s="4">
        <v>8</v>
      </c>
      <c r="F554" s="4">
        <v>2</v>
      </c>
      <c r="G554" s="4">
        <v>32.4</v>
      </c>
      <c r="H554" s="4">
        <v>4.275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27">
        <f t="shared" si="31"/>
        <v>47.175</v>
      </c>
      <c r="P554" s="11">
        <v>546</v>
      </c>
      <c r="Q554" s="29"/>
    </row>
    <row r="555" spans="1:17">
      <c r="A555" s="11">
        <v>546</v>
      </c>
      <c r="B555" s="106" t="s">
        <v>3432</v>
      </c>
      <c r="C555" s="106" t="s">
        <v>3433</v>
      </c>
      <c r="D555" s="14">
        <v>0.5</v>
      </c>
      <c r="E555" s="14">
        <v>8</v>
      </c>
      <c r="F555" s="14">
        <v>2</v>
      </c>
      <c r="G555" s="14">
        <v>31.7</v>
      </c>
      <c r="H555" s="14">
        <v>3.7</v>
      </c>
      <c r="I555" s="4">
        <v>0.05</v>
      </c>
      <c r="J555" s="4"/>
      <c r="K555" s="4"/>
      <c r="L555" s="4"/>
      <c r="M555" s="4">
        <v>1.2</v>
      </c>
      <c r="N555" s="14"/>
      <c r="O555" s="14">
        <f t="shared" si="31"/>
        <v>47.15</v>
      </c>
      <c r="P555" s="11">
        <v>547</v>
      </c>
      <c r="Q555" s="29"/>
    </row>
    <row r="556" spans="1:17">
      <c r="A556" s="11">
        <v>547</v>
      </c>
      <c r="B556" s="12">
        <v>16112941</v>
      </c>
      <c r="C556" s="11" t="s">
        <v>3434</v>
      </c>
      <c r="D556" s="11">
        <v>0.5</v>
      </c>
      <c r="E556" s="11">
        <v>8</v>
      </c>
      <c r="F556" s="11">
        <v>2</v>
      </c>
      <c r="G556" s="11">
        <v>32.4</v>
      </c>
      <c r="H556" s="11">
        <v>3.73</v>
      </c>
      <c r="I556" s="11">
        <v>0</v>
      </c>
      <c r="J556" s="11">
        <v>0</v>
      </c>
      <c r="K556" s="11">
        <v>0</v>
      </c>
      <c r="L556" s="11">
        <v>0</v>
      </c>
      <c r="M556" s="11">
        <v>0.5</v>
      </c>
      <c r="N556" s="11">
        <v>0</v>
      </c>
      <c r="O556" s="27">
        <f t="shared" si="31"/>
        <v>47.13</v>
      </c>
      <c r="P556" s="11">
        <v>548</v>
      </c>
      <c r="Q556" s="29"/>
    </row>
    <row r="557" spans="1:17">
      <c r="A557" s="11">
        <v>548</v>
      </c>
      <c r="B557" s="12">
        <v>16154882</v>
      </c>
      <c r="C557" s="11" t="s">
        <v>3435</v>
      </c>
      <c r="D557" s="11">
        <v>1</v>
      </c>
      <c r="E557" s="10">
        <v>8</v>
      </c>
      <c r="F557" s="11">
        <v>2</v>
      </c>
      <c r="G557" s="11">
        <v>29.9</v>
      </c>
      <c r="H557" s="11">
        <v>4.55</v>
      </c>
      <c r="I557" s="11">
        <v>0</v>
      </c>
      <c r="J557" s="11">
        <v>1</v>
      </c>
      <c r="K557" s="11"/>
      <c r="L557" s="11">
        <v>0.6</v>
      </c>
      <c r="M557" s="11">
        <v>0.56</v>
      </c>
      <c r="N557" s="11"/>
      <c r="O557" s="27">
        <v>47.11</v>
      </c>
      <c r="P557" s="11">
        <v>549</v>
      </c>
      <c r="Q557" s="29"/>
    </row>
    <row r="558" spans="1:17">
      <c r="A558" s="11">
        <v>549</v>
      </c>
      <c r="B558" s="108" t="s">
        <v>3436</v>
      </c>
      <c r="C558" s="109" t="s">
        <v>3437</v>
      </c>
      <c r="D558" s="11">
        <v>0.5</v>
      </c>
      <c r="E558" s="10">
        <v>8</v>
      </c>
      <c r="F558" s="11">
        <v>2</v>
      </c>
      <c r="G558" s="11">
        <v>31.9</v>
      </c>
      <c r="H558" s="11">
        <v>4.2</v>
      </c>
      <c r="I558" s="11">
        <v>0</v>
      </c>
      <c r="J558" s="11"/>
      <c r="K558" s="11"/>
      <c r="L558" s="11"/>
      <c r="M558" s="11">
        <v>1</v>
      </c>
      <c r="N558" s="11"/>
      <c r="O558" s="27">
        <f>[1]Sheet1!D613+E558+F558+G558+H558+I558+J558+K558+L558+M558-N558</f>
        <v>47.1</v>
      </c>
      <c r="P558" s="11">
        <v>550</v>
      </c>
      <c r="Q558" s="29"/>
    </row>
    <row r="559" spans="1:17">
      <c r="A559" s="11">
        <v>550</v>
      </c>
      <c r="B559" s="106" t="s">
        <v>3438</v>
      </c>
      <c r="C559" s="106" t="s">
        <v>3439</v>
      </c>
      <c r="D559" s="14">
        <v>1</v>
      </c>
      <c r="E559" s="14">
        <v>8</v>
      </c>
      <c r="F559" s="14">
        <v>2</v>
      </c>
      <c r="G559" s="14">
        <v>30.1</v>
      </c>
      <c r="H559" s="14">
        <v>3.75</v>
      </c>
      <c r="I559" s="4"/>
      <c r="J559" s="4"/>
      <c r="K559" s="4"/>
      <c r="L559" s="4"/>
      <c r="M559" s="4">
        <v>2.25</v>
      </c>
      <c r="N559" s="14"/>
      <c r="O559" s="14">
        <f>SUM(D559:N559)</f>
        <v>47.1</v>
      </c>
      <c r="P559" s="11">
        <v>551</v>
      </c>
      <c r="Q559" s="29"/>
    </row>
    <row r="560" ht="14.25" spans="1:17">
      <c r="A560" s="11">
        <v>551</v>
      </c>
      <c r="B560" s="35">
        <v>16154659</v>
      </c>
      <c r="C560" s="36" t="s">
        <v>3440</v>
      </c>
      <c r="D560" s="10">
        <v>0.5</v>
      </c>
      <c r="E560" s="10">
        <v>8</v>
      </c>
      <c r="F560" s="10">
        <v>2</v>
      </c>
      <c r="G560" s="27">
        <v>32.2</v>
      </c>
      <c r="H560" s="26">
        <f>175*0.025</f>
        <v>4.375</v>
      </c>
      <c r="I560" s="10">
        <v>0</v>
      </c>
      <c r="J560" s="11">
        <v>0</v>
      </c>
      <c r="K560" s="10">
        <v>0</v>
      </c>
      <c r="L560" s="11">
        <v>0</v>
      </c>
      <c r="M560" s="11">
        <v>0</v>
      </c>
      <c r="N560" s="11">
        <v>0</v>
      </c>
      <c r="O560" s="26">
        <f>SUM(D560:N560)</f>
        <v>47.075</v>
      </c>
      <c r="P560" s="11">
        <v>552</v>
      </c>
      <c r="Q560" s="29"/>
    </row>
    <row r="561" spans="1:17">
      <c r="A561" s="11">
        <v>552</v>
      </c>
      <c r="B561" s="108" t="s">
        <v>3441</v>
      </c>
      <c r="C561" s="109" t="s">
        <v>3442</v>
      </c>
      <c r="D561" s="11">
        <v>0.5</v>
      </c>
      <c r="E561" s="10">
        <v>8</v>
      </c>
      <c r="F561" s="11">
        <v>2</v>
      </c>
      <c r="G561" s="11">
        <v>31.8</v>
      </c>
      <c r="H561" s="11">
        <v>4.275</v>
      </c>
      <c r="I561" s="11">
        <v>0</v>
      </c>
      <c r="J561" s="11"/>
      <c r="K561" s="11"/>
      <c r="L561" s="11"/>
      <c r="M561" s="11">
        <v>1</v>
      </c>
      <c r="N561" s="11"/>
      <c r="O561" s="27">
        <f>[1]Sheet1!D614+E561+F561+G561+H561+I561+J561+K561+L561+M561-N561</f>
        <v>47.075</v>
      </c>
      <c r="P561" s="11">
        <v>553</v>
      </c>
      <c r="Q561" s="29"/>
    </row>
    <row r="562" spans="1:17">
      <c r="A562" s="11">
        <v>553</v>
      </c>
      <c r="B562" s="106" t="s">
        <v>3443</v>
      </c>
      <c r="C562" s="106" t="s">
        <v>3444</v>
      </c>
      <c r="D562" s="14">
        <v>0.5</v>
      </c>
      <c r="E562" s="14">
        <v>8</v>
      </c>
      <c r="F562" s="14">
        <v>2</v>
      </c>
      <c r="G562" s="14">
        <v>32.2</v>
      </c>
      <c r="H562" s="14">
        <v>4.375</v>
      </c>
      <c r="I562" s="4"/>
      <c r="J562" s="4"/>
      <c r="K562" s="4"/>
      <c r="L562" s="4"/>
      <c r="M562" s="4"/>
      <c r="N562" s="14"/>
      <c r="O562" s="14">
        <f>SUM(D562:N562)</f>
        <v>47.075</v>
      </c>
      <c r="P562" s="11">
        <v>554</v>
      </c>
      <c r="Q562" s="29"/>
    </row>
    <row r="563" spans="1:17">
      <c r="A563" s="11">
        <v>554</v>
      </c>
      <c r="B563" s="108" t="s">
        <v>3445</v>
      </c>
      <c r="C563" s="109" t="s">
        <v>3446</v>
      </c>
      <c r="D563" s="4">
        <v>0.5</v>
      </c>
      <c r="E563" s="4">
        <v>8</v>
      </c>
      <c r="F563" s="4">
        <v>2</v>
      </c>
      <c r="G563" s="11">
        <v>31.8</v>
      </c>
      <c r="H563" s="4">
        <v>4.73</v>
      </c>
      <c r="I563" s="4"/>
      <c r="J563" s="4"/>
      <c r="K563" s="4"/>
      <c r="L563" s="4"/>
      <c r="M563" s="4"/>
      <c r="N563" s="4">
        <v>0</v>
      </c>
      <c r="O563" s="27">
        <f>SUM(D563:N563)</f>
        <v>47.03</v>
      </c>
      <c r="P563" s="11">
        <v>555</v>
      </c>
      <c r="Q563" s="29"/>
    </row>
    <row r="564" spans="1:17">
      <c r="A564" s="11">
        <v>555</v>
      </c>
      <c r="B564" s="106" t="s">
        <v>3447</v>
      </c>
      <c r="C564" s="106" t="s">
        <v>3448</v>
      </c>
      <c r="D564" s="14">
        <v>0.5</v>
      </c>
      <c r="E564" s="14">
        <v>8</v>
      </c>
      <c r="F564" s="14">
        <v>2</v>
      </c>
      <c r="G564" s="14">
        <v>31.6</v>
      </c>
      <c r="H564" s="14">
        <v>4.225</v>
      </c>
      <c r="I564" s="4"/>
      <c r="J564" s="4"/>
      <c r="K564" s="4"/>
      <c r="L564" s="4">
        <v>0.7</v>
      </c>
      <c r="M564" s="39"/>
      <c r="N564" s="14"/>
      <c r="O564" s="14">
        <f>SUM(D564:N564)</f>
        <v>47.025</v>
      </c>
      <c r="P564" s="11">
        <v>556</v>
      </c>
      <c r="Q564" s="29"/>
    </row>
    <row r="565" spans="1:17">
      <c r="A565" s="11">
        <v>556</v>
      </c>
      <c r="B565" s="12">
        <v>16116861</v>
      </c>
      <c r="C565" s="11" t="s">
        <v>3449</v>
      </c>
      <c r="D565" s="11">
        <v>1</v>
      </c>
      <c r="E565" s="11">
        <v>8</v>
      </c>
      <c r="F565" s="11">
        <v>2</v>
      </c>
      <c r="G565" s="11">
        <v>31.6</v>
      </c>
      <c r="H565" s="11">
        <v>3.925</v>
      </c>
      <c r="I565" s="11">
        <v>0</v>
      </c>
      <c r="J565" s="11">
        <v>0</v>
      </c>
      <c r="K565" s="11">
        <v>0.5</v>
      </c>
      <c r="L565" s="11">
        <v>0</v>
      </c>
      <c r="M565" s="11">
        <v>0</v>
      </c>
      <c r="N565" s="11">
        <v>0</v>
      </c>
      <c r="O565" s="27">
        <f>SUM(D565:N565)</f>
        <v>47.025</v>
      </c>
      <c r="P565" s="11">
        <v>557</v>
      </c>
      <c r="Q565" s="29"/>
    </row>
    <row r="566" spans="1:17">
      <c r="A566" s="11">
        <v>557</v>
      </c>
      <c r="B566" s="106" t="s">
        <v>3450</v>
      </c>
      <c r="C566" s="106" t="s">
        <v>3451</v>
      </c>
      <c r="D566" s="14">
        <v>0.5</v>
      </c>
      <c r="E566" s="14">
        <v>8</v>
      </c>
      <c r="F566" s="14">
        <v>2</v>
      </c>
      <c r="G566" s="14">
        <v>32.3</v>
      </c>
      <c r="H566" s="14">
        <v>4.225</v>
      </c>
      <c r="I566" s="4"/>
      <c r="J566" s="4"/>
      <c r="K566" s="4"/>
      <c r="L566" s="4"/>
      <c r="M566" s="4"/>
      <c r="N566" s="14"/>
      <c r="O566" s="14">
        <f>SUM(D566:N566)</f>
        <v>47.025</v>
      </c>
      <c r="P566" s="11">
        <v>558</v>
      </c>
      <c r="Q566" s="29"/>
    </row>
    <row r="567" spans="1:17">
      <c r="A567" s="11">
        <v>558</v>
      </c>
      <c r="B567" s="30">
        <v>16154778</v>
      </c>
      <c r="C567" s="10" t="s">
        <v>3452</v>
      </c>
      <c r="D567" s="11">
        <v>1</v>
      </c>
      <c r="E567" s="31">
        <v>8</v>
      </c>
      <c r="F567" s="11">
        <v>2</v>
      </c>
      <c r="G567" s="31">
        <v>31.7</v>
      </c>
      <c r="H567" s="31">
        <v>4.3</v>
      </c>
      <c r="I567" s="31"/>
      <c r="J567" s="31"/>
      <c r="K567" s="31"/>
      <c r="L567" s="31"/>
      <c r="M567" s="31"/>
      <c r="N567" s="31"/>
      <c r="O567" s="27">
        <f>D567+E567+F567+G567+H567+I567+J567+K567+L567+M567+N567</f>
        <v>47</v>
      </c>
      <c r="P567" s="11">
        <v>559</v>
      </c>
      <c r="Q567" s="29"/>
    </row>
    <row r="568" spans="1:17">
      <c r="A568" s="11">
        <v>559</v>
      </c>
      <c r="B568" s="106" t="s">
        <v>3453</v>
      </c>
      <c r="C568" s="106" t="s">
        <v>3454</v>
      </c>
      <c r="D568" s="14">
        <v>0.5</v>
      </c>
      <c r="E568" s="14">
        <v>8</v>
      </c>
      <c r="F568" s="14">
        <v>2</v>
      </c>
      <c r="G568" s="14">
        <v>32</v>
      </c>
      <c r="H568" s="14">
        <v>4.3</v>
      </c>
      <c r="I568" s="4"/>
      <c r="J568" s="4"/>
      <c r="K568" s="4"/>
      <c r="L568" s="4"/>
      <c r="M568" s="4">
        <v>0.2</v>
      </c>
      <c r="N568" s="14"/>
      <c r="O568" s="14">
        <f>SUM(D568:N568)</f>
        <v>47</v>
      </c>
      <c r="P568" s="11">
        <v>560</v>
      </c>
      <c r="Q568" s="29"/>
    </row>
    <row r="569" spans="1:17">
      <c r="A569" s="11">
        <v>560</v>
      </c>
      <c r="B569" s="11">
        <v>16153993</v>
      </c>
      <c r="C569" s="11" t="s">
        <v>3455</v>
      </c>
      <c r="D569" s="11">
        <v>0.5</v>
      </c>
      <c r="E569" s="11">
        <v>8</v>
      </c>
      <c r="F569" s="11">
        <v>2</v>
      </c>
      <c r="G569" s="11">
        <v>33.2</v>
      </c>
      <c r="H569" s="11">
        <v>3.25</v>
      </c>
      <c r="I569" s="11"/>
      <c r="J569" s="11"/>
      <c r="K569" s="11"/>
      <c r="L569" s="11"/>
      <c r="M569" s="11"/>
      <c r="N569" s="11"/>
      <c r="O569" s="27">
        <f>SUM(D569:N569)</f>
        <v>46.95</v>
      </c>
      <c r="P569" s="11">
        <v>561</v>
      </c>
      <c r="Q569" s="29"/>
    </row>
    <row r="570" spans="1:17">
      <c r="A570" s="11">
        <v>561</v>
      </c>
      <c r="B570" s="108" t="s">
        <v>3456</v>
      </c>
      <c r="C570" s="109" t="s">
        <v>3457</v>
      </c>
      <c r="D570" s="4">
        <v>0.5</v>
      </c>
      <c r="E570" s="4">
        <v>8</v>
      </c>
      <c r="F570" s="4">
        <v>2</v>
      </c>
      <c r="G570" s="11">
        <v>32.1</v>
      </c>
      <c r="H570" s="4">
        <v>4.33</v>
      </c>
      <c r="I570" s="4"/>
      <c r="J570" s="4"/>
      <c r="K570" s="4"/>
      <c r="L570" s="4"/>
      <c r="M570" s="4"/>
      <c r="N570" s="4">
        <v>0</v>
      </c>
      <c r="O570" s="27">
        <f>SUM(D570:N570)</f>
        <v>46.93</v>
      </c>
      <c r="P570" s="11">
        <v>562</v>
      </c>
      <c r="Q570" s="29"/>
    </row>
    <row r="571" spans="1:17">
      <c r="A571" s="11">
        <v>562</v>
      </c>
      <c r="B571" s="12">
        <v>16154996</v>
      </c>
      <c r="C571" s="11" t="s">
        <v>3458</v>
      </c>
      <c r="D571" s="11">
        <v>0.5</v>
      </c>
      <c r="E571" s="11">
        <v>8</v>
      </c>
      <c r="F571" s="11">
        <v>2</v>
      </c>
      <c r="G571" s="11">
        <v>30.7</v>
      </c>
      <c r="H571" s="11">
        <v>4.38</v>
      </c>
      <c r="I571" s="11"/>
      <c r="J571" s="11"/>
      <c r="K571" s="11"/>
      <c r="L571" s="11">
        <v>0.6</v>
      </c>
      <c r="M571" s="11">
        <v>0.7</v>
      </c>
      <c r="N571" s="11"/>
      <c r="O571" s="27">
        <f>SUM(D571:N571)</f>
        <v>46.88</v>
      </c>
      <c r="P571" s="11">
        <v>563</v>
      </c>
      <c r="Q571" s="29"/>
    </row>
    <row r="572" spans="1:17">
      <c r="A572" s="11">
        <v>563</v>
      </c>
      <c r="B572" s="106" t="s">
        <v>3459</v>
      </c>
      <c r="C572" s="106" t="s">
        <v>3460</v>
      </c>
      <c r="D572" s="14">
        <v>0.5</v>
      </c>
      <c r="E572" s="14">
        <v>8</v>
      </c>
      <c r="F572" s="14">
        <v>2</v>
      </c>
      <c r="G572" s="14">
        <v>32.1</v>
      </c>
      <c r="H572" s="14">
        <v>4.275</v>
      </c>
      <c r="I572" s="4"/>
      <c r="J572" s="4"/>
      <c r="K572" s="4"/>
      <c r="L572" s="4"/>
      <c r="M572" s="4"/>
      <c r="N572" s="14"/>
      <c r="O572" s="14">
        <f>SUM(D572:N572)</f>
        <v>46.875</v>
      </c>
      <c r="P572" s="11">
        <v>564</v>
      </c>
      <c r="Q572" s="29"/>
    </row>
    <row r="573" spans="1:17">
      <c r="A573" s="11">
        <v>564</v>
      </c>
      <c r="B573" s="108" t="s">
        <v>3461</v>
      </c>
      <c r="C573" s="109" t="s">
        <v>3462</v>
      </c>
      <c r="D573" s="11">
        <v>1.5</v>
      </c>
      <c r="E573" s="10">
        <v>8</v>
      </c>
      <c r="F573" s="10">
        <v>2</v>
      </c>
      <c r="G573" s="11">
        <v>28.3</v>
      </c>
      <c r="H573" s="11">
        <v>4.2</v>
      </c>
      <c r="I573" s="11"/>
      <c r="J573" s="11">
        <v>1</v>
      </c>
      <c r="K573" s="11">
        <v>0.05</v>
      </c>
      <c r="L573" s="11">
        <v>0.6</v>
      </c>
      <c r="M573" s="11">
        <v>1.2</v>
      </c>
      <c r="N573" s="11">
        <v>0</v>
      </c>
      <c r="O573" s="27">
        <f>D573+E573+F573+G573+H573+I573+J573+K573+L573+M573+N573</f>
        <v>46.85</v>
      </c>
      <c r="P573" s="11">
        <v>565</v>
      </c>
      <c r="Q573" s="29"/>
    </row>
    <row r="574" spans="1:17">
      <c r="A574" s="11">
        <v>565</v>
      </c>
      <c r="B574" s="106" t="s">
        <v>3463</v>
      </c>
      <c r="C574" s="106" t="s">
        <v>3464</v>
      </c>
      <c r="D574" s="14">
        <v>0.5</v>
      </c>
      <c r="E574" s="14">
        <v>8</v>
      </c>
      <c r="F574" s="14">
        <v>2</v>
      </c>
      <c r="G574" s="14">
        <v>32.1</v>
      </c>
      <c r="H574" s="14">
        <v>4.25</v>
      </c>
      <c r="I574" s="4"/>
      <c r="J574" s="4"/>
      <c r="K574" s="4"/>
      <c r="L574" s="4"/>
      <c r="M574" s="4"/>
      <c r="N574" s="14"/>
      <c r="O574" s="14">
        <f t="shared" ref="O574:O599" si="32">SUM(D574:N574)</f>
        <v>46.85</v>
      </c>
      <c r="P574" s="11">
        <v>566</v>
      </c>
      <c r="Q574" s="29"/>
    </row>
    <row r="575" spans="1:17">
      <c r="A575" s="11">
        <v>566</v>
      </c>
      <c r="B575" s="106" t="s">
        <v>3465</v>
      </c>
      <c r="C575" s="106" t="s">
        <v>1428</v>
      </c>
      <c r="D575" s="14">
        <v>0.5</v>
      </c>
      <c r="E575" s="14">
        <v>8</v>
      </c>
      <c r="F575" s="14">
        <v>2</v>
      </c>
      <c r="G575" s="14">
        <v>31.9</v>
      </c>
      <c r="H575" s="14">
        <v>4.25</v>
      </c>
      <c r="I575" s="4"/>
      <c r="J575" s="4"/>
      <c r="K575" s="4"/>
      <c r="L575" s="4"/>
      <c r="M575" s="4">
        <v>0.2</v>
      </c>
      <c r="N575" s="14"/>
      <c r="O575" s="14">
        <f t="shared" si="32"/>
        <v>46.85</v>
      </c>
      <c r="P575" s="11">
        <v>567</v>
      </c>
      <c r="Q575" s="29"/>
    </row>
    <row r="576" spans="1:17">
      <c r="A576" s="11">
        <v>567</v>
      </c>
      <c r="B576" s="106" t="s">
        <v>3466</v>
      </c>
      <c r="C576" s="106" t="s">
        <v>3467</v>
      </c>
      <c r="D576" s="14">
        <v>0.5</v>
      </c>
      <c r="E576" s="14">
        <v>8</v>
      </c>
      <c r="F576" s="14">
        <v>2</v>
      </c>
      <c r="G576" s="14">
        <v>30.6</v>
      </c>
      <c r="H576" s="14">
        <v>3.825</v>
      </c>
      <c r="I576" s="4"/>
      <c r="J576" s="4"/>
      <c r="K576" s="4"/>
      <c r="L576" s="4">
        <v>0.2</v>
      </c>
      <c r="M576" s="4">
        <v>1.7</v>
      </c>
      <c r="N576" s="14"/>
      <c r="O576" s="14">
        <f t="shared" si="32"/>
        <v>46.825</v>
      </c>
      <c r="P576" s="11">
        <v>568</v>
      </c>
      <c r="Q576" s="29"/>
    </row>
    <row r="577" spans="1:17">
      <c r="A577" s="11">
        <v>568</v>
      </c>
      <c r="B577" s="11">
        <v>16111658</v>
      </c>
      <c r="C577" s="11" t="s">
        <v>3468</v>
      </c>
      <c r="D577" s="11">
        <v>1</v>
      </c>
      <c r="E577" s="4">
        <v>8</v>
      </c>
      <c r="F577" s="4">
        <v>2</v>
      </c>
      <c r="G577" s="4">
        <v>30.7</v>
      </c>
      <c r="H577" s="4">
        <v>3.9</v>
      </c>
      <c r="I577" s="4">
        <v>0</v>
      </c>
      <c r="J577" s="4">
        <v>1</v>
      </c>
      <c r="K577" s="4">
        <v>0</v>
      </c>
      <c r="L577" s="4">
        <v>0.2</v>
      </c>
      <c r="M577" s="4">
        <v>0</v>
      </c>
      <c r="N577" s="4">
        <v>0</v>
      </c>
      <c r="O577" s="27">
        <f t="shared" si="32"/>
        <v>46.8</v>
      </c>
      <c r="P577" s="11">
        <v>569</v>
      </c>
      <c r="Q577" s="29"/>
    </row>
    <row r="578" spans="1:17">
      <c r="A578" s="11">
        <v>569</v>
      </c>
      <c r="B578" s="12">
        <v>16156896</v>
      </c>
      <c r="C578" s="11" t="s">
        <v>3469</v>
      </c>
      <c r="D578" s="11">
        <v>1</v>
      </c>
      <c r="E578" s="11">
        <v>8</v>
      </c>
      <c r="F578" s="11">
        <v>2</v>
      </c>
      <c r="G578" s="11">
        <v>31.1</v>
      </c>
      <c r="H578" s="11">
        <v>3.98</v>
      </c>
      <c r="I578" s="11"/>
      <c r="J578" s="11"/>
      <c r="K578" s="11"/>
      <c r="L578" s="11">
        <v>0.2</v>
      </c>
      <c r="M578" s="11">
        <v>0.5</v>
      </c>
      <c r="N578" s="11"/>
      <c r="O578" s="27">
        <f t="shared" si="32"/>
        <v>46.78</v>
      </c>
      <c r="P578" s="11">
        <v>570</v>
      </c>
      <c r="Q578" s="29"/>
    </row>
    <row r="579" spans="1:17">
      <c r="A579" s="11">
        <v>570</v>
      </c>
      <c r="B579" s="11">
        <v>16112482</v>
      </c>
      <c r="C579" s="11" t="s">
        <v>3470</v>
      </c>
      <c r="D579" s="11">
        <v>0.5</v>
      </c>
      <c r="E579" s="11">
        <v>8</v>
      </c>
      <c r="F579" s="11">
        <v>2</v>
      </c>
      <c r="G579" s="11">
        <v>31.8</v>
      </c>
      <c r="H579" s="11">
        <v>3.975</v>
      </c>
      <c r="I579" s="11">
        <v>0</v>
      </c>
      <c r="J579" s="11">
        <v>0</v>
      </c>
      <c r="K579" s="11">
        <v>0</v>
      </c>
      <c r="L579" s="11">
        <v>0</v>
      </c>
      <c r="M579" s="11">
        <v>0.5</v>
      </c>
      <c r="N579" s="11">
        <v>0</v>
      </c>
      <c r="O579" s="27">
        <f t="shared" si="32"/>
        <v>46.775</v>
      </c>
      <c r="P579" s="11">
        <v>571</v>
      </c>
      <c r="Q579" s="29"/>
    </row>
    <row r="580" spans="1:17">
      <c r="A580" s="11">
        <v>571</v>
      </c>
      <c r="B580" s="106" t="s">
        <v>3471</v>
      </c>
      <c r="C580" s="106" t="s">
        <v>3472</v>
      </c>
      <c r="D580" s="14">
        <v>0.5</v>
      </c>
      <c r="E580" s="14">
        <v>8</v>
      </c>
      <c r="F580" s="14">
        <v>2</v>
      </c>
      <c r="G580" s="14">
        <v>31.5</v>
      </c>
      <c r="H580" s="14">
        <v>4.275</v>
      </c>
      <c r="I580" s="4"/>
      <c r="J580" s="4"/>
      <c r="K580" s="4"/>
      <c r="L580" s="4">
        <v>0.5</v>
      </c>
      <c r="M580" s="4"/>
      <c r="N580" s="14"/>
      <c r="O580" s="14">
        <f t="shared" si="32"/>
        <v>46.775</v>
      </c>
      <c r="P580" s="11">
        <v>572</v>
      </c>
      <c r="Q580" s="29"/>
    </row>
    <row r="581" spans="1:17">
      <c r="A581" s="11">
        <v>572</v>
      </c>
      <c r="B581" s="12">
        <v>16112321</v>
      </c>
      <c r="C581" s="11" t="s">
        <v>3473</v>
      </c>
      <c r="D581" s="11">
        <v>0.5</v>
      </c>
      <c r="E581" s="11">
        <v>8</v>
      </c>
      <c r="F581" s="11">
        <v>2</v>
      </c>
      <c r="G581" s="11">
        <v>30.7</v>
      </c>
      <c r="H581" s="11">
        <v>3.83</v>
      </c>
      <c r="I581" s="11">
        <v>0</v>
      </c>
      <c r="J581" s="11">
        <v>0.5</v>
      </c>
      <c r="K581" s="11">
        <v>0</v>
      </c>
      <c r="L581" s="11">
        <v>0.2</v>
      </c>
      <c r="M581" s="11">
        <v>1</v>
      </c>
      <c r="N581" s="11">
        <v>0</v>
      </c>
      <c r="O581" s="27">
        <f t="shared" si="32"/>
        <v>46.73</v>
      </c>
      <c r="P581" s="11">
        <v>573</v>
      </c>
      <c r="Q581" s="29"/>
    </row>
    <row r="582" spans="1:17">
      <c r="A582" s="11">
        <v>573</v>
      </c>
      <c r="B582" s="106" t="s">
        <v>3474</v>
      </c>
      <c r="C582" s="106" t="s">
        <v>3475</v>
      </c>
      <c r="D582" s="14">
        <v>0.5</v>
      </c>
      <c r="E582" s="14">
        <v>8</v>
      </c>
      <c r="F582" s="14">
        <v>2</v>
      </c>
      <c r="G582" s="14">
        <v>32.4</v>
      </c>
      <c r="H582" s="14">
        <v>3.825</v>
      </c>
      <c r="I582" s="4"/>
      <c r="J582" s="4"/>
      <c r="K582" s="4"/>
      <c r="L582" s="4"/>
      <c r="M582" s="4"/>
      <c r="N582" s="14"/>
      <c r="O582" s="14">
        <f t="shared" si="32"/>
        <v>46.725</v>
      </c>
      <c r="P582" s="11">
        <v>574</v>
      </c>
      <c r="Q582" s="29"/>
    </row>
    <row r="583" spans="1:17">
      <c r="A583" s="11">
        <v>574</v>
      </c>
      <c r="B583" s="106" t="s">
        <v>3476</v>
      </c>
      <c r="C583" s="106" t="s">
        <v>3477</v>
      </c>
      <c r="D583" s="14">
        <v>0.5</v>
      </c>
      <c r="E583" s="14">
        <v>8</v>
      </c>
      <c r="F583" s="14">
        <v>2</v>
      </c>
      <c r="G583" s="14">
        <v>31.7</v>
      </c>
      <c r="H583" s="14">
        <v>4.025</v>
      </c>
      <c r="I583" s="4"/>
      <c r="J583" s="4"/>
      <c r="K583" s="4"/>
      <c r="L583" s="4"/>
      <c r="M583" s="4">
        <v>0.5</v>
      </c>
      <c r="N583" s="14"/>
      <c r="O583" s="14">
        <f t="shared" si="32"/>
        <v>46.725</v>
      </c>
      <c r="P583" s="11">
        <v>575</v>
      </c>
      <c r="Q583" s="29"/>
    </row>
    <row r="584" spans="1:17">
      <c r="A584" s="11">
        <v>575</v>
      </c>
      <c r="B584" s="12">
        <v>16153816</v>
      </c>
      <c r="C584" s="11" t="s">
        <v>3478</v>
      </c>
      <c r="D584" s="11">
        <v>0.5</v>
      </c>
      <c r="E584" s="11">
        <v>8</v>
      </c>
      <c r="F584" s="11">
        <v>2</v>
      </c>
      <c r="G584" s="11">
        <v>32</v>
      </c>
      <c r="H584" s="11">
        <v>4.18</v>
      </c>
      <c r="I584" s="11">
        <v>0</v>
      </c>
      <c r="J584" s="11">
        <v>0</v>
      </c>
      <c r="K584" s="11">
        <v>0</v>
      </c>
      <c r="L584" s="11">
        <v>0</v>
      </c>
      <c r="M584" s="11" t="s">
        <v>3479</v>
      </c>
      <c r="N584" s="11">
        <v>0</v>
      </c>
      <c r="O584" s="27">
        <f t="shared" si="32"/>
        <v>46.68</v>
      </c>
      <c r="P584" s="11">
        <v>576</v>
      </c>
      <c r="Q584" s="29"/>
    </row>
    <row r="585" spans="1:17">
      <c r="A585" s="11">
        <v>576</v>
      </c>
      <c r="B585" s="108" t="s">
        <v>3480</v>
      </c>
      <c r="C585" s="4" t="s">
        <v>3481</v>
      </c>
      <c r="D585" s="4">
        <v>0.5</v>
      </c>
      <c r="E585" s="4">
        <v>8</v>
      </c>
      <c r="F585" s="4">
        <v>2</v>
      </c>
      <c r="G585" s="4">
        <v>31.9</v>
      </c>
      <c r="H585" s="4">
        <v>4.25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27">
        <f t="shared" si="32"/>
        <v>46.65</v>
      </c>
      <c r="P585" s="11">
        <v>577</v>
      </c>
      <c r="Q585" s="29"/>
    </row>
    <row r="586" spans="1:17">
      <c r="A586" s="11">
        <v>577</v>
      </c>
      <c r="B586" s="108" t="s">
        <v>3482</v>
      </c>
      <c r="C586" s="4" t="s">
        <v>3483</v>
      </c>
      <c r="D586" s="4">
        <v>0.5</v>
      </c>
      <c r="E586" s="4">
        <v>8</v>
      </c>
      <c r="F586" s="4">
        <v>2</v>
      </c>
      <c r="G586" s="4">
        <v>31.1</v>
      </c>
      <c r="H586" s="4">
        <v>3.5</v>
      </c>
      <c r="I586" s="4">
        <v>0</v>
      </c>
      <c r="J586" s="4">
        <v>0</v>
      </c>
      <c r="K586" s="4">
        <v>0</v>
      </c>
      <c r="L586" s="4">
        <v>0</v>
      </c>
      <c r="M586" s="4">
        <v>1.5</v>
      </c>
      <c r="N586" s="4">
        <v>0</v>
      </c>
      <c r="O586" s="27">
        <f t="shared" si="32"/>
        <v>46.6</v>
      </c>
      <c r="P586" s="11">
        <v>578</v>
      </c>
      <c r="Q586" s="29"/>
    </row>
    <row r="587" spans="1:17">
      <c r="A587" s="11">
        <v>578</v>
      </c>
      <c r="B587" s="106" t="s">
        <v>3484</v>
      </c>
      <c r="C587" s="106" t="s">
        <v>3485</v>
      </c>
      <c r="D587" s="14">
        <v>0.5</v>
      </c>
      <c r="E587" s="14">
        <v>8</v>
      </c>
      <c r="F587" s="14">
        <v>2</v>
      </c>
      <c r="G587" s="14">
        <v>30.8</v>
      </c>
      <c r="H587" s="14">
        <v>4.4</v>
      </c>
      <c r="I587" s="4"/>
      <c r="J587" s="4"/>
      <c r="K587" s="4"/>
      <c r="L587" s="4"/>
      <c r="M587" s="4">
        <v>0.9</v>
      </c>
      <c r="N587" s="14"/>
      <c r="O587" s="14">
        <f t="shared" si="32"/>
        <v>46.6</v>
      </c>
      <c r="P587" s="11">
        <v>579</v>
      </c>
      <c r="Q587" s="29"/>
    </row>
    <row r="588" spans="1:17">
      <c r="A588" s="11">
        <v>579</v>
      </c>
      <c r="B588" s="106" t="s">
        <v>3486</v>
      </c>
      <c r="C588" s="106" t="s">
        <v>3487</v>
      </c>
      <c r="D588" s="14">
        <v>0.5</v>
      </c>
      <c r="E588" s="14">
        <v>8</v>
      </c>
      <c r="F588" s="14">
        <v>2</v>
      </c>
      <c r="G588" s="14">
        <v>32.2</v>
      </c>
      <c r="H588" s="14">
        <v>3.875</v>
      </c>
      <c r="I588" s="4"/>
      <c r="J588" s="4"/>
      <c r="K588" s="4"/>
      <c r="L588" s="4"/>
      <c r="M588" s="4"/>
      <c r="N588" s="14"/>
      <c r="O588" s="14">
        <f t="shared" si="32"/>
        <v>46.575</v>
      </c>
      <c r="P588" s="11">
        <v>580</v>
      </c>
      <c r="Q588" s="29"/>
    </row>
    <row r="589" spans="1:17">
      <c r="A589" s="11">
        <v>580</v>
      </c>
      <c r="B589" s="106" t="s">
        <v>3488</v>
      </c>
      <c r="C589" s="106" t="s">
        <v>3489</v>
      </c>
      <c r="D589" s="14">
        <v>0.5</v>
      </c>
      <c r="E589" s="14">
        <v>8</v>
      </c>
      <c r="F589" s="14">
        <v>2</v>
      </c>
      <c r="G589" s="14">
        <v>32</v>
      </c>
      <c r="H589" s="14">
        <v>4.075</v>
      </c>
      <c r="I589" s="4"/>
      <c r="J589" s="4"/>
      <c r="K589" s="4"/>
      <c r="L589" s="4"/>
      <c r="M589" s="4"/>
      <c r="N589" s="14"/>
      <c r="O589" s="14">
        <f t="shared" si="32"/>
        <v>46.575</v>
      </c>
      <c r="P589" s="11">
        <v>581</v>
      </c>
      <c r="Q589" s="29"/>
    </row>
    <row r="590" spans="1:17">
      <c r="A590" s="11">
        <v>581</v>
      </c>
      <c r="B590" s="106" t="s">
        <v>3490</v>
      </c>
      <c r="C590" s="106" t="s">
        <v>3491</v>
      </c>
      <c r="D590" s="14">
        <v>0.5</v>
      </c>
      <c r="E590" s="14">
        <v>8</v>
      </c>
      <c r="F590" s="14">
        <v>2</v>
      </c>
      <c r="G590" s="14">
        <v>31.3</v>
      </c>
      <c r="H590" s="14">
        <v>4.275</v>
      </c>
      <c r="I590" s="4"/>
      <c r="J590" s="4"/>
      <c r="K590" s="4"/>
      <c r="L590" s="4"/>
      <c r="M590" s="4">
        <v>0.5</v>
      </c>
      <c r="N590" s="14"/>
      <c r="O590" s="14">
        <f t="shared" si="32"/>
        <v>46.575</v>
      </c>
      <c r="P590" s="11">
        <v>582</v>
      </c>
      <c r="Q590" s="29"/>
    </row>
    <row r="591" spans="1:17">
      <c r="A591" s="11">
        <v>582</v>
      </c>
      <c r="B591" s="11">
        <v>16154816</v>
      </c>
      <c r="C591" s="11" t="s">
        <v>3492</v>
      </c>
      <c r="D591" s="11">
        <v>0.5</v>
      </c>
      <c r="E591" s="11">
        <v>8</v>
      </c>
      <c r="F591" s="11">
        <v>2</v>
      </c>
      <c r="G591" s="11">
        <v>33.9</v>
      </c>
      <c r="H591" s="11">
        <v>1.625</v>
      </c>
      <c r="I591" s="11"/>
      <c r="J591" s="11">
        <v>0.5</v>
      </c>
      <c r="K591" s="11"/>
      <c r="L591" s="11"/>
      <c r="M591" s="11"/>
      <c r="N591" s="11"/>
      <c r="O591" s="27">
        <f t="shared" si="32"/>
        <v>46.525</v>
      </c>
      <c r="P591" s="11">
        <v>583</v>
      </c>
      <c r="Q591" s="29"/>
    </row>
    <row r="592" spans="1:17">
      <c r="A592" s="11">
        <v>583</v>
      </c>
      <c r="B592" s="106" t="s">
        <v>3493</v>
      </c>
      <c r="C592" s="106" t="s">
        <v>3494</v>
      </c>
      <c r="D592" s="14">
        <v>0.5</v>
      </c>
      <c r="E592" s="14">
        <v>8</v>
      </c>
      <c r="F592" s="14">
        <v>2</v>
      </c>
      <c r="G592" s="14">
        <v>30.6</v>
      </c>
      <c r="H592" s="14">
        <v>3.925</v>
      </c>
      <c r="I592" s="4"/>
      <c r="J592" s="4"/>
      <c r="K592" s="4"/>
      <c r="L592" s="4"/>
      <c r="M592" s="4">
        <v>1.5</v>
      </c>
      <c r="N592" s="14"/>
      <c r="O592" s="14">
        <f t="shared" si="32"/>
        <v>46.525</v>
      </c>
      <c r="P592" s="11">
        <v>584</v>
      </c>
      <c r="Q592" s="29"/>
    </row>
    <row r="593" spans="1:17">
      <c r="A593" s="11">
        <v>584</v>
      </c>
      <c r="B593" s="108" t="s">
        <v>3495</v>
      </c>
      <c r="C593" s="109" t="s">
        <v>3496</v>
      </c>
      <c r="D593" s="4">
        <v>0.5</v>
      </c>
      <c r="E593" s="4">
        <v>8</v>
      </c>
      <c r="F593" s="4">
        <v>2</v>
      </c>
      <c r="G593" s="11">
        <v>30.9</v>
      </c>
      <c r="H593" s="4">
        <v>3.4</v>
      </c>
      <c r="I593" s="4"/>
      <c r="J593" s="4"/>
      <c r="K593" s="4"/>
      <c r="L593" s="4">
        <v>0.2</v>
      </c>
      <c r="M593" s="4">
        <v>1.5</v>
      </c>
      <c r="N593" s="4">
        <v>0</v>
      </c>
      <c r="O593" s="27">
        <f t="shared" si="32"/>
        <v>46.5</v>
      </c>
      <c r="P593" s="11">
        <v>585</v>
      </c>
      <c r="Q593" s="29"/>
    </row>
    <row r="594" spans="1:17">
      <c r="A594" s="11">
        <v>585</v>
      </c>
      <c r="B594" s="106" t="s">
        <v>3497</v>
      </c>
      <c r="C594" s="106" t="s">
        <v>3498</v>
      </c>
      <c r="D594" s="14">
        <v>0.5</v>
      </c>
      <c r="E594" s="14">
        <v>8</v>
      </c>
      <c r="F594" s="14">
        <v>2</v>
      </c>
      <c r="G594" s="14">
        <v>30.7</v>
      </c>
      <c r="H594" s="14">
        <v>4.275</v>
      </c>
      <c r="I594" s="4"/>
      <c r="J594" s="4"/>
      <c r="K594" s="4"/>
      <c r="L594" s="4"/>
      <c r="M594" s="4">
        <v>1</v>
      </c>
      <c r="N594" s="14"/>
      <c r="O594" s="14">
        <f t="shared" si="32"/>
        <v>46.475</v>
      </c>
      <c r="P594" s="11">
        <v>586</v>
      </c>
      <c r="Q594" s="29"/>
    </row>
    <row r="595" spans="1:17">
      <c r="A595" s="11">
        <v>586</v>
      </c>
      <c r="B595" s="11">
        <v>16155462</v>
      </c>
      <c r="C595" s="11" t="s">
        <v>3499</v>
      </c>
      <c r="D595" s="11">
        <v>0.5</v>
      </c>
      <c r="E595" s="11">
        <v>8</v>
      </c>
      <c r="F595" s="11">
        <v>2</v>
      </c>
      <c r="G595" s="11">
        <v>32.6</v>
      </c>
      <c r="H595" s="11">
        <v>3.37</v>
      </c>
      <c r="I595" s="11"/>
      <c r="J595" s="11"/>
      <c r="K595" s="11"/>
      <c r="L595" s="11"/>
      <c r="M595" s="11"/>
      <c r="N595" s="11"/>
      <c r="O595" s="27">
        <f t="shared" si="32"/>
        <v>46.47</v>
      </c>
      <c r="P595" s="11">
        <v>587</v>
      </c>
      <c r="Q595" s="29"/>
    </row>
    <row r="596" spans="1:17">
      <c r="A596" s="11">
        <v>587</v>
      </c>
      <c r="B596" s="4" t="s">
        <v>3500</v>
      </c>
      <c r="C596" s="4" t="s">
        <v>3501</v>
      </c>
      <c r="D596" s="4">
        <v>0.5</v>
      </c>
      <c r="E596" s="4">
        <v>8</v>
      </c>
      <c r="F596" s="4">
        <v>2</v>
      </c>
      <c r="G596" s="4">
        <v>31.6</v>
      </c>
      <c r="H596" s="4">
        <v>3.85</v>
      </c>
      <c r="I596" s="4">
        <v>0</v>
      </c>
      <c r="J596" s="4">
        <v>0</v>
      </c>
      <c r="K596" s="4">
        <v>0</v>
      </c>
      <c r="L596" s="4">
        <v>0</v>
      </c>
      <c r="M596" s="4">
        <v>0.5</v>
      </c>
      <c r="N596" s="4">
        <v>0</v>
      </c>
      <c r="O596" s="27">
        <f t="shared" si="32"/>
        <v>46.45</v>
      </c>
      <c r="P596" s="11">
        <v>588</v>
      </c>
      <c r="Q596" s="29"/>
    </row>
    <row r="597" spans="1:17">
      <c r="A597" s="11">
        <v>588</v>
      </c>
      <c r="B597" s="106" t="s">
        <v>3502</v>
      </c>
      <c r="C597" s="106" t="s">
        <v>3503</v>
      </c>
      <c r="D597" s="14">
        <v>0.5</v>
      </c>
      <c r="E597" s="14">
        <v>8</v>
      </c>
      <c r="F597" s="14">
        <v>2</v>
      </c>
      <c r="G597" s="14">
        <v>30.9</v>
      </c>
      <c r="H597" s="14">
        <v>4.1</v>
      </c>
      <c r="I597" s="4">
        <v>0.05</v>
      </c>
      <c r="J597" s="4"/>
      <c r="K597" s="4"/>
      <c r="L597" s="4">
        <v>0.2</v>
      </c>
      <c r="M597" s="4">
        <v>0.7</v>
      </c>
      <c r="N597" s="14"/>
      <c r="O597" s="14">
        <f t="shared" si="32"/>
        <v>46.45</v>
      </c>
      <c r="P597" s="11">
        <v>589</v>
      </c>
      <c r="Q597" s="29"/>
    </row>
    <row r="598" spans="1:17">
      <c r="A598" s="11">
        <v>589</v>
      </c>
      <c r="B598" s="106" t="s">
        <v>3504</v>
      </c>
      <c r="C598" s="106" t="s">
        <v>3505</v>
      </c>
      <c r="D598" s="14">
        <v>0.5</v>
      </c>
      <c r="E598" s="14">
        <v>8</v>
      </c>
      <c r="F598" s="14">
        <v>2</v>
      </c>
      <c r="G598" s="14">
        <v>31.7</v>
      </c>
      <c r="H598" s="14">
        <v>4.225</v>
      </c>
      <c r="I598" s="4"/>
      <c r="J598" s="4"/>
      <c r="K598" s="4"/>
      <c r="L598" s="4"/>
      <c r="M598" s="4"/>
      <c r="N598" s="14"/>
      <c r="O598" s="14">
        <f t="shared" si="32"/>
        <v>46.425</v>
      </c>
      <c r="P598" s="11">
        <v>590</v>
      </c>
      <c r="Q598" s="29"/>
    </row>
    <row r="599" spans="1:17">
      <c r="A599" s="11">
        <v>590</v>
      </c>
      <c r="B599" s="12">
        <v>16156201</v>
      </c>
      <c r="C599" s="11" t="s">
        <v>3506</v>
      </c>
      <c r="D599" s="11">
        <v>0.5</v>
      </c>
      <c r="E599" s="11">
        <v>8</v>
      </c>
      <c r="F599" s="11">
        <v>2</v>
      </c>
      <c r="G599" s="11">
        <v>29.4</v>
      </c>
      <c r="H599" s="11">
        <v>4.5</v>
      </c>
      <c r="I599" s="11">
        <v>0</v>
      </c>
      <c r="J599" s="11">
        <v>1</v>
      </c>
      <c r="K599" s="11">
        <v>0</v>
      </c>
      <c r="L599" s="11">
        <v>0</v>
      </c>
      <c r="M599" s="11">
        <v>1</v>
      </c>
      <c r="N599" s="11">
        <v>0</v>
      </c>
      <c r="O599" s="27">
        <f t="shared" si="32"/>
        <v>46.4</v>
      </c>
      <c r="P599" s="11">
        <v>591</v>
      </c>
      <c r="Q599" s="29"/>
    </row>
    <row r="600" spans="1:17">
      <c r="A600" s="11">
        <v>591</v>
      </c>
      <c r="B600" s="108" t="s">
        <v>3507</v>
      </c>
      <c r="C600" s="109" t="s">
        <v>3508</v>
      </c>
      <c r="D600" s="11">
        <v>0.5</v>
      </c>
      <c r="E600" s="10">
        <v>8</v>
      </c>
      <c r="F600" s="10">
        <v>2</v>
      </c>
      <c r="G600" s="11">
        <v>31.7</v>
      </c>
      <c r="H600" s="11">
        <v>4.15</v>
      </c>
      <c r="I600" s="11"/>
      <c r="J600" s="11"/>
      <c r="K600" s="11"/>
      <c r="L600" s="11"/>
      <c r="M600" s="11"/>
      <c r="N600" s="11">
        <v>0</v>
      </c>
      <c r="O600" s="27">
        <f>D600+E600+F600+G600+H600+I600+J600+K600+L600+M600+N600</f>
        <v>46.35</v>
      </c>
      <c r="P600" s="11">
        <v>592</v>
      </c>
      <c r="Q600" s="29"/>
    </row>
    <row r="601" spans="1:17">
      <c r="A601" s="11">
        <v>592</v>
      </c>
      <c r="B601" s="106" t="s">
        <v>3509</v>
      </c>
      <c r="C601" s="106" t="s">
        <v>3510</v>
      </c>
      <c r="D601" s="14">
        <v>0.5</v>
      </c>
      <c r="E601" s="14">
        <v>8</v>
      </c>
      <c r="F601" s="14">
        <v>2</v>
      </c>
      <c r="G601" s="14">
        <v>30.4</v>
      </c>
      <c r="H601" s="14">
        <v>4.45</v>
      </c>
      <c r="I601" s="4"/>
      <c r="J601" s="4"/>
      <c r="K601" s="4"/>
      <c r="L601" s="4"/>
      <c r="M601" s="4">
        <v>1</v>
      </c>
      <c r="N601" s="14"/>
      <c r="O601" s="14">
        <f>SUM(D601:N601)</f>
        <v>46.35</v>
      </c>
      <c r="P601" s="11">
        <v>593</v>
      </c>
      <c r="Q601" s="29"/>
    </row>
    <row r="602" spans="1:17">
      <c r="A602" s="11">
        <v>593</v>
      </c>
      <c r="B602" s="106" t="s">
        <v>3511</v>
      </c>
      <c r="C602" s="106" t="s">
        <v>3512</v>
      </c>
      <c r="D602" s="14">
        <v>0.5</v>
      </c>
      <c r="E602" s="14">
        <v>8</v>
      </c>
      <c r="F602" s="14">
        <v>2</v>
      </c>
      <c r="G602" s="14">
        <v>30.3</v>
      </c>
      <c r="H602" s="14">
        <v>4.325</v>
      </c>
      <c r="I602" s="4"/>
      <c r="J602" s="4"/>
      <c r="K602" s="4"/>
      <c r="L602" s="4">
        <v>0.2</v>
      </c>
      <c r="M602" s="4">
        <v>1</v>
      </c>
      <c r="N602" s="14"/>
      <c r="O602" s="14">
        <f>SUM(D602:N602)</f>
        <v>46.325</v>
      </c>
      <c r="P602" s="11">
        <v>594</v>
      </c>
      <c r="Q602" s="29"/>
    </row>
    <row r="603" spans="1:17">
      <c r="A603" s="11">
        <v>594</v>
      </c>
      <c r="B603" s="32">
        <v>16111383</v>
      </c>
      <c r="C603" s="33" t="s">
        <v>3513</v>
      </c>
      <c r="D603" s="11">
        <v>0.5</v>
      </c>
      <c r="E603" s="11">
        <v>8</v>
      </c>
      <c r="F603" s="11">
        <v>2</v>
      </c>
      <c r="G603" s="34">
        <v>29.2</v>
      </c>
      <c r="H603" s="34">
        <v>4.15</v>
      </c>
      <c r="I603" s="11"/>
      <c r="J603" s="11"/>
      <c r="K603" s="11"/>
      <c r="L603" s="11">
        <v>1.2</v>
      </c>
      <c r="M603" s="11">
        <v>1.2</v>
      </c>
      <c r="N603" s="11"/>
      <c r="O603" s="27">
        <v>46.3</v>
      </c>
      <c r="P603" s="11">
        <v>595</v>
      </c>
      <c r="Q603" s="29"/>
    </row>
    <row r="604" spans="1:17">
      <c r="A604" s="11">
        <v>595</v>
      </c>
      <c r="B604" s="106" t="s">
        <v>3514</v>
      </c>
      <c r="C604" s="106" t="s">
        <v>3515</v>
      </c>
      <c r="D604" s="14">
        <v>0.5</v>
      </c>
      <c r="E604" s="14">
        <v>8</v>
      </c>
      <c r="F604" s="14">
        <v>2</v>
      </c>
      <c r="G604" s="14">
        <v>31.3</v>
      </c>
      <c r="H604" s="14">
        <v>4</v>
      </c>
      <c r="I604" s="4"/>
      <c r="J604" s="4"/>
      <c r="K604" s="4"/>
      <c r="L604" s="4"/>
      <c r="M604" s="4">
        <v>0.5</v>
      </c>
      <c r="N604" s="14"/>
      <c r="O604" s="14">
        <f>SUM(D604:N604)</f>
        <v>46.3</v>
      </c>
      <c r="P604" s="11">
        <v>596</v>
      </c>
      <c r="Q604" s="29"/>
    </row>
    <row r="605" spans="1:17">
      <c r="A605" s="11">
        <v>596</v>
      </c>
      <c r="B605" s="12">
        <v>16115800</v>
      </c>
      <c r="C605" s="16" t="s">
        <v>3516</v>
      </c>
      <c r="D605" s="11">
        <v>0.5</v>
      </c>
      <c r="E605" s="11">
        <v>8</v>
      </c>
      <c r="F605" s="11">
        <v>2</v>
      </c>
      <c r="G605" s="11">
        <v>31.45</v>
      </c>
      <c r="H605" s="11">
        <v>4.33</v>
      </c>
      <c r="I605" s="11"/>
      <c r="J605" s="11"/>
      <c r="K605" s="11"/>
      <c r="L605" s="11"/>
      <c r="M605" s="11"/>
      <c r="N605" s="11"/>
      <c r="O605" s="27">
        <f>SUM(D605:N605)</f>
        <v>46.28</v>
      </c>
      <c r="P605" s="11">
        <v>597</v>
      </c>
      <c r="Q605" s="29"/>
    </row>
    <row r="606" ht="14.25" spans="1:17">
      <c r="A606" s="11">
        <v>597</v>
      </c>
      <c r="B606" s="35">
        <v>16112676</v>
      </c>
      <c r="C606" s="36" t="s">
        <v>3517</v>
      </c>
      <c r="D606" s="10">
        <v>0.5</v>
      </c>
      <c r="E606" s="10">
        <v>8</v>
      </c>
      <c r="F606" s="10">
        <v>2</v>
      </c>
      <c r="G606" s="27">
        <v>31.5</v>
      </c>
      <c r="H606" s="26">
        <f>170*0.025</f>
        <v>4.25</v>
      </c>
      <c r="I606" s="10">
        <v>0</v>
      </c>
      <c r="J606" s="11">
        <v>0</v>
      </c>
      <c r="K606" s="10">
        <v>0</v>
      </c>
      <c r="L606" s="11">
        <v>0</v>
      </c>
      <c r="M606" s="11">
        <v>0</v>
      </c>
      <c r="N606" s="11">
        <v>0</v>
      </c>
      <c r="O606" s="26">
        <f>SUM(D606:N606)</f>
        <v>46.25</v>
      </c>
      <c r="P606" s="11">
        <v>598</v>
      </c>
      <c r="Q606" s="29"/>
    </row>
    <row r="607" spans="1:17">
      <c r="A607" s="11">
        <v>598</v>
      </c>
      <c r="B607" s="108" t="s">
        <v>3518</v>
      </c>
      <c r="C607" s="109" t="s">
        <v>3519</v>
      </c>
      <c r="D607" s="11">
        <v>0.5</v>
      </c>
      <c r="E607" s="11">
        <v>8</v>
      </c>
      <c r="F607" s="11">
        <v>2</v>
      </c>
      <c r="G607" s="11">
        <v>31.6</v>
      </c>
      <c r="H607" s="11">
        <v>4.15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27">
        <f>SUM(D607:N607)</f>
        <v>46.25</v>
      </c>
      <c r="P607" s="11">
        <v>599</v>
      </c>
      <c r="Q607" s="29"/>
    </row>
    <row r="608" spans="1:17">
      <c r="A608" s="11">
        <v>599</v>
      </c>
      <c r="B608" s="106" t="s">
        <v>3520</v>
      </c>
      <c r="C608" s="106" t="s">
        <v>3521</v>
      </c>
      <c r="D608" s="14">
        <v>1</v>
      </c>
      <c r="E608" s="14">
        <v>8</v>
      </c>
      <c r="F608" s="14">
        <v>2</v>
      </c>
      <c r="G608" s="14">
        <v>29.7</v>
      </c>
      <c r="H608" s="14">
        <v>4.425</v>
      </c>
      <c r="I608" s="4">
        <v>0.2</v>
      </c>
      <c r="J608" s="4"/>
      <c r="K608" s="4"/>
      <c r="L608" s="4"/>
      <c r="M608" s="4">
        <v>0.9</v>
      </c>
      <c r="N608" s="14"/>
      <c r="O608" s="14">
        <f>SUM(D608:N608)</f>
        <v>46.225</v>
      </c>
      <c r="P608" s="11">
        <v>600</v>
      </c>
      <c r="Q608" s="29"/>
    </row>
    <row r="609" spans="1:17">
      <c r="A609" s="11">
        <v>600</v>
      </c>
      <c r="B609" s="32">
        <v>16154381</v>
      </c>
      <c r="C609" s="33" t="s">
        <v>3522</v>
      </c>
      <c r="D609" s="11">
        <v>0.5</v>
      </c>
      <c r="E609" s="11">
        <v>8</v>
      </c>
      <c r="F609" s="11">
        <v>2</v>
      </c>
      <c r="G609" s="34">
        <v>30.7</v>
      </c>
      <c r="H609" s="34">
        <v>4.5</v>
      </c>
      <c r="I609" s="11"/>
      <c r="J609" s="11">
        <v>0.5</v>
      </c>
      <c r="K609" s="11"/>
      <c r="L609" s="11"/>
      <c r="M609" s="11"/>
      <c r="N609" s="11"/>
      <c r="O609" s="27">
        <v>46.2</v>
      </c>
      <c r="P609" s="11">
        <v>601</v>
      </c>
      <c r="Q609" s="29"/>
    </row>
    <row r="610" spans="1:17">
      <c r="A610" s="11">
        <v>601</v>
      </c>
      <c r="B610" s="11">
        <v>16112612</v>
      </c>
      <c r="C610" s="11" t="s">
        <v>3523</v>
      </c>
      <c r="D610" s="11">
        <v>0.5</v>
      </c>
      <c r="E610" s="11">
        <v>8</v>
      </c>
      <c r="F610" s="11">
        <v>2</v>
      </c>
      <c r="G610" s="11">
        <v>28.2</v>
      </c>
      <c r="H610" s="11">
        <v>4.6</v>
      </c>
      <c r="I610" s="11"/>
      <c r="J610" s="11">
        <v>1.5</v>
      </c>
      <c r="K610" s="11"/>
      <c r="L610" s="11"/>
      <c r="M610" s="11">
        <v>1.4</v>
      </c>
      <c r="N610" s="11"/>
      <c r="O610" s="27">
        <f t="shared" ref="O610:O620" si="33">SUM(D610:N610)</f>
        <v>46.2</v>
      </c>
      <c r="P610" s="11">
        <v>602</v>
      </c>
      <c r="Q610" s="29"/>
    </row>
    <row r="611" spans="1:17">
      <c r="A611" s="11">
        <v>602</v>
      </c>
      <c r="B611" s="106" t="s">
        <v>3524</v>
      </c>
      <c r="C611" s="106" t="s">
        <v>3525</v>
      </c>
      <c r="D611" s="14">
        <v>0.5</v>
      </c>
      <c r="E611" s="14">
        <v>8</v>
      </c>
      <c r="F611" s="14">
        <v>2</v>
      </c>
      <c r="G611" s="14">
        <v>31.9</v>
      </c>
      <c r="H611" s="14">
        <v>3.8</v>
      </c>
      <c r="I611" s="4"/>
      <c r="J611" s="4"/>
      <c r="K611" s="4"/>
      <c r="L611" s="4"/>
      <c r="M611" s="4"/>
      <c r="N611" s="14"/>
      <c r="O611" s="14">
        <f t="shared" si="33"/>
        <v>46.2</v>
      </c>
      <c r="P611" s="11">
        <v>603</v>
      </c>
      <c r="Q611" s="29"/>
    </row>
    <row r="612" spans="1:17">
      <c r="A612" s="11">
        <v>603</v>
      </c>
      <c r="B612" s="17">
        <v>16154878</v>
      </c>
      <c r="C612" s="107" t="s">
        <v>3526</v>
      </c>
      <c r="D612" s="4">
        <v>0.5</v>
      </c>
      <c r="E612" s="4">
        <v>8</v>
      </c>
      <c r="F612" s="4">
        <v>2</v>
      </c>
      <c r="G612" s="10">
        <v>30</v>
      </c>
      <c r="H612" s="4">
        <v>4.17</v>
      </c>
      <c r="I612" s="4">
        <v>0</v>
      </c>
      <c r="J612" s="4">
        <v>1</v>
      </c>
      <c r="K612" s="4">
        <v>0</v>
      </c>
      <c r="L612" s="4">
        <v>0</v>
      </c>
      <c r="M612" s="4">
        <v>0.5</v>
      </c>
      <c r="N612" s="4">
        <v>0</v>
      </c>
      <c r="O612" s="27">
        <f t="shared" si="33"/>
        <v>46.17</v>
      </c>
      <c r="P612" s="11">
        <v>604</v>
      </c>
      <c r="Q612" s="29"/>
    </row>
    <row r="613" spans="1:17">
      <c r="A613" s="11">
        <v>604</v>
      </c>
      <c r="B613" s="11">
        <v>16113022</v>
      </c>
      <c r="C613" s="11" t="s">
        <v>3527</v>
      </c>
      <c r="D613" s="11">
        <v>0.5</v>
      </c>
      <c r="E613" s="11">
        <v>8</v>
      </c>
      <c r="F613" s="11">
        <v>2</v>
      </c>
      <c r="G613" s="11">
        <v>31.9</v>
      </c>
      <c r="H613" s="11">
        <v>3.7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27">
        <f t="shared" si="33"/>
        <v>46.1</v>
      </c>
      <c r="P613" s="11">
        <v>605</v>
      </c>
      <c r="Q613" s="29"/>
    </row>
    <row r="614" spans="1:17">
      <c r="A614" s="11">
        <v>605</v>
      </c>
      <c r="B614" s="106" t="s">
        <v>3528</v>
      </c>
      <c r="C614" s="106" t="s">
        <v>3529</v>
      </c>
      <c r="D614" s="14">
        <v>1</v>
      </c>
      <c r="E614" s="14">
        <v>8</v>
      </c>
      <c r="F614" s="14">
        <v>2</v>
      </c>
      <c r="G614" s="14">
        <v>30.6</v>
      </c>
      <c r="H614" s="14">
        <v>4.5</v>
      </c>
      <c r="I614" s="4"/>
      <c r="J614" s="4"/>
      <c r="K614" s="4"/>
      <c r="L614" s="4"/>
      <c r="M614" s="4"/>
      <c r="N614" s="14"/>
      <c r="O614" s="14">
        <f t="shared" si="33"/>
        <v>46.1</v>
      </c>
      <c r="P614" s="11">
        <v>606</v>
      </c>
      <c r="Q614" s="29"/>
    </row>
    <row r="615" spans="1:17">
      <c r="A615" s="11">
        <v>606</v>
      </c>
      <c r="B615" s="106" t="s">
        <v>3530</v>
      </c>
      <c r="C615" s="106" t="s">
        <v>3531</v>
      </c>
      <c r="D615" s="14">
        <v>0.5</v>
      </c>
      <c r="E615" s="14">
        <v>8</v>
      </c>
      <c r="F615" s="14">
        <v>2</v>
      </c>
      <c r="G615" s="14">
        <v>31.5</v>
      </c>
      <c r="H615" s="14">
        <v>4.075</v>
      </c>
      <c r="I615" s="4"/>
      <c r="J615" s="4"/>
      <c r="K615" s="4"/>
      <c r="L615" s="4"/>
      <c r="M615" s="4"/>
      <c r="N615" s="14"/>
      <c r="O615" s="14">
        <f t="shared" si="33"/>
        <v>46.075</v>
      </c>
      <c r="P615" s="11">
        <v>607</v>
      </c>
      <c r="Q615" s="29"/>
    </row>
    <row r="616" spans="1:17">
      <c r="A616" s="11">
        <v>607</v>
      </c>
      <c r="B616" s="12">
        <v>16154067</v>
      </c>
      <c r="C616" s="11" t="s">
        <v>3532</v>
      </c>
      <c r="D616" s="11">
        <v>0.5</v>
      </c>
      <c r="E616" s="11">
        <v>8</v>
      </c>
      <c r="F616" s="11">
        <v>2</v>
      </c>
      <c r="G616" s="11">
        <v>30.4</v>
      </c>
      <c r="H616" s="11">
        <v>4.15</v>
      </c>
      <c r="I616" s="11">
        <v>0</v>
      </c>
      <c r="J616" s="11">
        <v>1</v>
      </c>
      <c r="K616" s="11">
        <v>0</v>
      </c>
      <c r="L616" s="11">
        <v>0</v>
      </c>
      <c r="M616" s="11">
        <v>0</v>
      </c>
      <c r="N616" s="11">
        <v>0</v>
      </c>
      <c r="O616" s="27">
        <f t="shared" si="33"/>
        <v>46.05</v>
      </c>
      <c r="P616" s="11">
        <v>608</v>
      </c>
      <c r="Q616" s="29"/>
    </row>
    <row r="617" spans="1:17">
      <c r="A617" s="11">
        <v>608</v>
      </c>
      <c r="B617" s="4">
        <v>16155042</v>
      </c>
      <c r="C617" s="4" t="s">
        <v>3533</v>
      </c>
      <c r="D617" s="4">
        <v>0.5</v>
      </c>
      <c r="E617" s="4">
        <v>8</v>
      </c>
      <c r="F617" s="4">
        <v>2</v>
      </c>
      <c r="G617" s="4">
        <v>28.5</v>
      </c>
      <c r="H617" s="4">
        <v>3.55</v>
      </c>
      <c r="I617" s="4">
        <v>0</v>
      </c>
      <c r="J617" s="4">
        <v>1</v>
      </c>
      <c r="K617" s="4">
        <v>0</v>
      </c>
      <c r="L617" s="4">
        <v>0.5</v>
      </c>
      <c r="M617" s="4">
        <v>2</v>
      </c>
      <c r="N617" s="4">
        <v>0</v>
      </c>
      <c r="O617" s="27">
        <f t="shared" si="33"/>
        <v>46.05</v>
      </c>
      <c r="P617" s="11">
        <v>609</v>
      </c>
      <c r="Q617" s="29"/>
    </row>
    <row r="618" spans="1:17">
      <c r="A618" s="11">
        <v>609</v>
      </c>
      <c r="B618" s="4">
        <v>16112249</v>
      </c>
      <c r="C618" s="4" t="s">
        <v>3534</v>
      </c>
      <c r="D618" s="4">
        <v>0.5</v>
      </c>
      <c r="E618" s="11">
        <v>8</v>
      </c>
      <c r="F618" s="4">
        <v>2</v>
      </c>
      <c r="G618" s="4">
        <v>31.5</v>
      </c>
      <c r="H618" s="4">
        <v>4.02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27">
        <f t="shared" si="33"/>
        <v>46.02</v>
      </c>
      <c r="P618" s="11">
        <v>610</v>
      </c>
      <c r="Q618" s="29"/>
    </row>
    <row r="619" spans="1:17">
      <c r="A619" s="11">
        <v>610</v>
      </c>
      <c r="B619" s="106" t="s">
        <v>3535</v>
      </c>
      <c r="C619" s="106" t="s">
        <v>3536</v>
      </c>
      <c r="D619" s="14">
        <v>0.5</v>
      </c>
      <c r="E619" s="14">
        <v>8</v>
      </c>
      <c r="F619" s="14">
        <v>2</v>
      </c>
      <c r="G619" s="14">
        <v>31.7</v>
      </c>
      <c r="H619" s="14">
        <v>3.6</v>
      </c>
      <c r="I619" s="4"/>
      <c r="J619" s="4"/>
      <c r="K619" s="4"/>
      <c r="L619" s="4"/>
      <c r="M619" s="4">
        <v>0.2</v>
      </c>
      <c r="N619" s="14"/>
      <c r="O619" s="14">
        <f t="shared" si="33"/>
        <v>46</v>
      </c>
      <c r="P619" s="11">
        <v>611</v>
      </c>
      <c r="Q619" s="29"/>
    </row>
    <row r="620" spans="1:17">
      <c r="A620" s="11">
        <v>611</v>
      </c>
      <c r="B620" s="12">
        <v>16112756</v>
      </c>
      <c r="C620" s="11" t="s">
        <v>3537</v>
      </c>
      <c r="D620" s="11">
        <v>0.5</v>
      </c>
      <c r="E620" s="11">
        <v>8</v>
      </c>
      <c r="F620" s="11">
        <v>2</v>
      </c>
      <c r="G620" s="11">
        <v>27.8</v>
      </c>
      <c r="H620" s="11">
        <v>3.93</v>
      </c>
      <c r="I620" s="11">
        <v>0</v>
      </c>
      <c r="J620" s="11">
        <v>1</v>
      </c>
      <c r="K620" s="11">
        <v>0.2</v>
      </c>
      <c r="L620" s="11">
        <v>0</v>
      </c>
      <c r="M620" s="11">
        <v>2.5</v>
      </c>
      <c r="N620" s="11">
        <v>0</v>
      </c>
      <c r="O620" s="27">
        <f t="shared" si="33"/>
        <v>45.93</v>
      </c>
      <c r="P620" s="11">
        <v>612</v>
      </c>
      <c r="Q620" s="29"/>
    </row>
    <row r="621" spans="1:17">
      <c r="A621" s="11">
        <v>612</v>
      </c>
      <c r="B621" s="108" t="s">
        <v>3538</v>
      </c>
      <c r="C621" s="109" t="s">
        <v>3539</v>
      </c>
      <c r="D621" s="11">
        <v>0.5</v>
      </c>
      <c r="E621" s="10">
        <v>8</v>
      </c>
      <c r="F621" s="10">
        <v>2</v>
      </c>
      <c r="G621" s="11">
        <v>31.1</v>
      </c>
      <c r="H621" s="11">
        <v>4.3</v>
      </c>
      <c r="I621" s="11"/>
      <c r="J621" s="11"/>
      <c r="K621" s="11"/>
      <c r="L621" s="11"/>
      <c r="M621" s="11"/>
      <c r="N621" s="11">
        <v>0</v>
      </c>
      <c r="O621" s="27">
        <f>D621+E621+F621+G621+H621+I621+J621+K621+L621+M621+N621</f>
        <v>45.9</v>
      </c>
      <c r="P621" s="11">
        <v>613</v>
      </c>
      <c r="Q621" s="29"/>
    </row>
    <row r="622" spans="1:17">
      <c r="A622" s="11">
        <v>613</v>
      </c>
      <c r="B622" s="12">
        <v>16112566</v>
      </c>
      <c r="C622" s="11" t="s">
        <v>3540</v>
      </c>
      <c r="D622" s="11">
        <v>0.5</v>
      </c>
      <c r="E622" s="11">
        <v>8</v>
      </c>
      <c r="F622" s="11">
        <v>2</v>
      </c>
      <c r="G622" s="11">
        <v>29.8</v>
      </c>
      <c r="H622" s="11">
        <v>4.3</v>
      </c>
      <c r="I622" s="11"/>
      <c r="J622" s="11">
        <v>0.5</v>
      </c>
      <c r="K622" s="11"/>
      <c r="L622" s="11"/>
      <c r="M622" s="11">
        <v>0.8</v>
      </c>
      <c r="N622" s="11"/>
      <c r="O622" s="27">
        <f t="shared" ref="O622:O645" si="34">SUM(D622:N622)</f>
        <v>45.9</v>
      </c>
      <c r="P622" s="11">
        <v>614</v>
      </c>
      <c r="Q622" s="29"/>
    </row>
    <row r="623" spans="1:17">
      <c r="A623" s="11">
        <v>614</v>
      </c>
      <c r="B623" s="106" t="s">
        <v>3541</v>
      </c>
      <c r="C623" s="106" t="s">
        <v>3542</v>
      </c>
      <c r="D623" s="14">
        <v>0.5</v>
      </c>
      <c r="E623" s="14">
        <v>8</v>
      </c>
      <c r="F623" s="14">
        <v>2</v>
      </c>
      <c r="G623" s="14">
        <v>30.8</v>
      </c>
      <c r="H623" s="14">
        <v>4.375</v>
      </c>
      <c r="I623" s="4"/>
      <c r="J623" s="4"/>
      <c r="K623" s="4"/>
      <c r="L623" s="4"/>
      <c r="M623" s="4">
        <v>0.2</v>
      </c>
      <c r="N623" s="14"/>
      <c r="O623" s="14">
        <f t="shared" si="34"/>
        <v>45.875</v>
      </c>
      <c r="P623" s="11">
        <v>615</v>
      </c>
      <c r="Q623" s="29"/>
    </row>
    <row r="624" spans="1:17">
      <c r="A624" s="11">
        <v>615</v>
      </c>
      <c r="B624" s="11">
        <v>16155008</v>
      </c>
      <c r="C624" s="11" t="s">
        <v>3543</v>
      </c>
      <c r="D624" s="11">
        <v>0.5</v>
      </c>
      <c r="E624" s="11">
        <v>8</v>
      </c>
      <c r="F624" s="11">
        <v>2</v>
      </c>
      <c r="G624" s="11">
        <v>31.4</v>
      </c>
      <c r="H624" s="11">
        <v>3.95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27">
        <f t="shared" si="34"/>
        <v>45.85</v>
      </c>
      <c r="P624" s="11">
        <v>616</v>
      </c>
      <c r="Q624" s="29"/>
    </row>
    <row r="625" spans="1:17">
      <c r="A625" s="11">
        <v>616</v>
      </c>
      <c r="B625" s="4">
        <v>16111408</v>
      </c>
      <c r="C625" s="4" t="s">
        <v>3544</v>
      </c>
      <c r="D625" s="4">
        <v>0.5</v>
      </c>
      <c r="E625" s="4">
        <v>8</v>
      </c>
      <c r="F625" s="4">
        <v>2</v>
      </c>
      <c r="G625" s="4">
        <v>28.4</v>
      </c>
      <c r="H625" s="4">
        <v>4.2</v>
      </c>
      <c r="I625" s="4"/>
      <c r="J625" s="4">
        <v>1</v>
      </c>
      <c r="K625" s="4"/>
      <c r="L625" s="4"/>
      <c r="M625" s="4">
        <v>1.7</v>
      </c>
      <c r="N625" s="4"/>
      <c r="O625" s="27">
        <f t="shared" si="34"/>
        <v>45.8</v>
      </c>
      <c r="P625" s="11">
        <v>617</v>
      </c>
      <c r="Q625" s="29"/>
    </row>
    <row r="626" spans="1:17">
      <c r="A626" s="11">
        <v>617</v>
      </c>
      <c r="B626" s="106" t="s">
        <v>3545</v>
      </c>
      <c r="C626" s="106" t="s">
        <v>3546</v>
      </c>
      <c r="D626" s="14">
        <v>0.5</v>
      </c>
      <c r="E626" s="14">
        <v>8</v>
      </c>
      <c r="F626" s="14">
        <v>2</v>
      </c>
      <c r="G626" s="14">
        <v>31.4</v>
      </c>
      <c r="H626" s="14">
        <v>3.875</v>
      </c>
      <c r="I626" s="4"/>
      <c r="J626" s="4"/>
      <c r="K626" s="4"/>
      <c r="L626" s="4"/>
      <c r="M626" s="4"/>
      <c r="N626" s="14"/>
      <c r="O626" s="14">
        <f t="shared" si="34"/>
        <v>45.775</v>
      </c>
      <c r="P626" s="11">
        <v>618</v>
      </c>
      <c r="Q626" s="29"/>
    </row>
    <row r="627" spans="1:17">
      <c r="A627" s="11">
        <v>618</v>
      </c>
      <c r="B627" s="108" t="s">
        <v>3547</v>
      </c>
      <c r="C627" s="109" t="s">
        <v>3548</v>
      </c>
      <c r="D627" s="11">
        <v>0.5</v>
      </c>
      <c r="E627" s="11">
        <v>6</v>
      </c>
      <c r="F627" s="11">
        <v>2</v>
      </c>
      <c r="G627" s="11">
        <v>32.5</v>
      </c>
      <c r="H627" s="11">
        <v>3.25</v>
      </c>
      <c r="I627" s="11">
        <v>0</v>
      </c>
      <c r="J627" s="11">
        <v>1</v>
      </c>
      <c r="K627" s="11">
        <v>0.5</v>
      </c>
      <c r="L627" s="11">
        <v>0</v>
      </c>
      <c r="M627" s="11">
        <v>0</v>
      </c>
      <c r="N627" s="11">
        <v>0</v>
      </c>
      <c r="O627" s="27">
        <f t="shared" si="34"/>
        <v>45.75</v>
      </c>
      <c r="P627" s="11">
        <v>619</v>
      </c>
      <c r="Q627" s="29"/>
    </row>
    <row r="628" spans="1:17">
      <c r="A628" s="11">
        <v>619</v>
      </c>
      <c r="B628" s="106" t="s">
        <v>3549</v>
      </c>
      <c r="C628" s="106" t="s">
        <v>3550</v>
      </c>
      <c r="D628" s="14">
        <v>0.5</v>
      </c>
      <c r="E628" s="14">
        <v>8</v>
      </c>
      <c r="F628" s="14">
        <v>2</v>
      </c>
      <c r="G628" s="14">
        <v>30.5</v>
      </c>
      <c r="H628" s="14">
        <v>4.325</v>
      </c>
      <c r="I628" s="4"/>
      <c r="J628" s="4"/>
      <c r="K628" s="4"/>
      <c r="L628" s="4">
        <v>0.2</v>
      </c>
      <c r="M628" s="4">
        <v>0.2</v>
      </c>
      <c r="N628" s="14"/>
      <c r="O628" s="14">
        <f t="shared" si="34"/>
        <v>45.725</v>
      </c>
      <c r="P628" s="11">
        <v>620</v>
      </c>
      <c r="Q628" s="29"/>
    </row>
    <row r="629" spans="1:17">
      <c r="A629" s="11">
        <v>620</v>
      </c>
      <c r="B629" s="12">
        <v>16154647</v>
      </c>
      <c r="C629" s="11" t="s">
        <v>3551</v>
      </c>
      <c r="D629" s="11">
        <v>0.5</v>
      </c>
      <c r="E629" s="11">
        <v>8</v>
      </c>
      <c r="F629" s="11">
        <v>2</v>
      </c>
      <c r="G629" s="11">
        <v>30.7</v>
      </c>
      <c r="H629" s="11">
        <v>3.51</v>
      </c>
      <c r="I629" s="11"/>
      <c r="J629" s="11"/>
      <c r="K629" s="11"/>
      <c r="L629" s="11"/>
      <c r="M629" s="11">
        <v>1</v>
      </c>
      <c r="N629" s="11"/>
      <c r="O629" s="27">
        <f t="shared" si="34"/>
        <v>45.71</v>
      </c>
      <c r="P629" s="11">
        <v>621</v>
      </c>
      <c r="Q629" s="29"/>
    </row>
    <row r="630" spans="1:17">
      <c r="A630" s="11">
        <v>621</v>
      </c>
      <c r="B630" s="12">
        <v>16156694</v>
      </c>
      <c r="C630" s="11" t="s">
        <v>3552</v>
      </c>
      <c r="D630" s="11">
        <v>0.5</v>
      </c>
      <c r="E630" s="11">
        <v>8</v>
      </c>
      <c r="F630" s="11">
        <v>2</v>
      </c>
      <c r="G630" s="11">
        <v>29.2</v>
      </c>
      <c r="H630" s="11">
        <v>4.01</v>
      </c>
      <c r="I630" s="11"/>
      <c r="J630" s="11"/>
      <c r="K630" s="11"/>
      <c r="L630" s="11"/>
      <c r="M630" s="11">
        <v>2</v>
      </c>
      <c r="N630" s="11"/>
      <c r="O630" s="27">
        <f t="shared" si="34"/>
        <v>45.71</v>
      </c>
      <c r="P630" s="11">
        <v>622</v>
      </c>
      <c r="Q630" s="29"/>
    </row>
    <row r="631" spans="1:17">
      <c r="A631" s="11">
        <v>622</v>
      </c>
      <c r="B631" s="4">
        <v>16151753</v>
      </c>
      <c r="C631" s="4" t="s">
        <v>3553</v>
      </c>
      <c r="D631" s="4">
        <v>0.5</v>
      </c>
      <c r="E631" s="4">
        <v>8</v>
      </c>
      <c r="F631" s="4">
        <v>2</v>
      </c>
      <c r="G631" s="4">
        <v>29.7</v>
      </c>
      <c r="H631" s="4">
        <v>3.3</v>
      </c>
      <c r="I631" s="4"/>
      <c r="J631" s="4">
        <v>1</v>
      </c>
      <c r="K631" s="4"/>
      <c r="L631" s="4"/>
      <c r="M631" s="4">
        <v>1.2</v>
      </c>
      <c r="N631" s="4"/>
      <c r="O631" s="27">
        <f t="shared" si="34"/>
        <v>45.7</v>
      </c>
      <c r="P631" s="11">
        <v>623</v>
      </c>
      <c r="Q631" s="29"/>
    </row>
    <row r="632" spans="1:17">
      <c r="A632" s="11">
        <v>623</v>
      </c>
      <c r="B632" s="11">
        <v>16153744</v>
      </c>
      <c r="C632" s="11" t="s">
        <v>3554</v>
      </c>
      <c r="D632" s="11">
        <v>0.5</v>
      </c>
      <c r="E632" s="11">
        <v>8</v>
      </c>
      <c r="F632" s="11">
        <v>2</v>
      </c>
      <c r="G632" s="11">
        <v>30.2</v>
      </c>
      <c r="H632" s="11">
        <v>4</v>
      </c>
      <c r="I632" s="11">
        <v>0</v>
      </c>
      <c r="J632" s="11">
        <v>1</v>
      </c>
      <c r="K632" s="11">
        <v>0</v>
      </c>
      <c r="L632" s="11">
        <v>0</v>
      </c>
      <c r="M632" s="11">
        <v>0</v>
      </c>
      <c r="N632" s="11">
        <v>0</v>
      </c>
      <c r="O632" s="27">
        <f t="shared" si="34"/>
        <v>45.7</v>
      </c>
      <c r="P632" s="11">
        <v>624</v>
      </c>
      <c r="Q632" s="29"/>
    </row>
    <row r="633" spans="1:17">
      <c r="A633" s="11">
        <v>624</v>
      </c>
      <c r="B633" s="12">
        <v>16116995</v>
      </c>
      <c r="C633" s="11" t="s">
        <v>3555</v>
      </c>
      <c r="D633" s="11">
        <v>0.5</v>
      </c>
      <c r="E633" s="11">
        <v>8</v>
      </c>
      <c r="F633" s="11">
        <v>2</v>
      </c>
      <c r="G633" s="11">
        <v>30.7</v>
      </c>
      <c r="H633" s="11">
        <v>3.95</v>
      </c>
      <c r="I633" s="11"/>
      <c r="J633" s="11"/>
      <c r="K633" s="11"/>
      <c r="L633" s="11"/>
      <c r="M633" s="11">
        <v>0.5</v>
      </c>
      <c r="N633" s="11"/>
      <c r="O633" s="27">
        <f t="shared" si="34"/>
        <v>45.65</v>
      </c>
      <c r="P633" s="11">
        <v>625</v>
      </c>
      <c r="Q633" s="29"/>
    </row>
    <row r="634" spans="1:17">
      <c r="A634" s="11">
        <v>625</v>
      </c>
      <c r="B634" s="4">
        <v>16156211</v>
      </c>
      <c r="C634" s="4" t="s">
        <v>3556</v>
      </c>
      <c r="D634" s="4">
        <v>0.5</v>
      </c>
      <c r="E634" s="4">
        <v>8</v>
      </c>
      <c r="F634" s="4">
        <v>2</v>
      </c>
      <c r="G634" s="4">
        <v>29.2</v>
      </c>
      <c r="H634" s="4">
        <v>4.425</v>
      </c>
      <c r="I634" s="4"/>
      <c r="J634" s="4">
        <v>1</v>
      </c>
      <c r="K634" s="4"/>
      <c r="L634" s="4"/>
      <c r="M634" s="4">
        <v>0.5</v>
      </c>
      <c r="N634" s="4"/>
      <c r="O634" s="27">
        <f t="shared" si="34"/>
        <v>45.625</v>
      </c>
      <c r="P634" s="11">
        <v>626</v>
      </c>
      <c r="Q634" s="29"/>
    </row>
    <row r="635" spans="1:17">
      <c r="A635" s="11">
        <v>626</v>
      </c>
      <c r="B635" s="4">
        <v>16153664</v>
      </c>
      <c r="C635" s="4" t="s">
        <v>3557</v>
      </c>
      <c r="D635" s="4">
        <v>0.5</v>
      </c>
      <c r="E635" s="4">
        <v>8</v>
      </c>
      <c r="F635" s="4">
        <v>2</v>
      </c>
      <c r="G635" s="4">
        <v>31.7</v>
      </c>
      <c r="H635" s="4">
        <v>3.425</v>
      </c>
      <c r="I635" s="4"/>
      <c r="J635" s="4"/>
      <c r="K635" s="4"/>
      <c r="L635" s="4"/>
      <c r="M635" s="4"/>
      <c r="N635" s="4"/>
      <c r="O635" s="27">
        <f t="shared" si="34"/>
        <v>45.625</v>
      </c>
      <c r="P635" s="11">
        <v>627</v>
      </c>
      <c r="Q635" s="29"/>
    </row>
    <row r="636" spans="1:17">
      <c r="A636" s="11">
        <v>627</v>
      </c>
      <c r="B636" s="106" t="s">
        <v>3558</v>
      </c>
      <c r="C636" s="106" t="s">
        <v>3559</v>
      </c>
      <c r="D636" s="14">
        <v>0.5</v>
      </c>
      <c r="E636" s="14">
        <v>8</v>
      </c>
      <c r="F636" s="14">
        <v>2</v>
      </c>
      <c r="G636" s="14">
        <v>31.3</v>
      </c>
      <c r="H636" s="14">
        <v>3.625</v>
      </c>
      <c r="I636" s="4">
        <v>0.2</v>
      </c>
      <c r="J636" s="4"/>
      <c r="K636" s="4"/>
      <c r="L636" s="4"/>
      <c r="M636" s="4"/>
      <c r="N636" s="14"/>
      <c r="O636" s="14">
        <f t="shared" si="34"/>
        <v>45.625</v>
      </c>
      <c r="P636" s="11">
        <v>628</v>
      </c>
      <c r="Q636" s="29"/>
    </row>
    <row r="637" spans="1:17">
      <c r="A637" s="11">
        <v>628</v>
      </c>
      <c r="B637" s="106" t="s">
        <v>3560</v>
      </c>
      <c r="C637" s="106" t="s">
        <v>3561</v>
      </c>
      <c r="D637" s="14">
        <v>0.5</v>
      </c>
      <c r="E637" s="14">
        <v>8</v>
      </c>
      <c r="F637" s="14">
        <v>2</v>
      </c>
      <c r="G637" s="14">
        <v>30.9</v>
      </c>
      <c r="H637" s="14">
        <v>4.225</v>
      </c>
      <c r="I637" s="4"/>
      <c r="J637" s="4"/>
      <c r="K637" s="4"/>
      <c r="L637" s="4"/>
      <c r="M637" s="4"/>
      <c r="N637" s="14"/>
      <c r="O637" s="14">
        <f t="shared" si="34"/>
        <v>45.625</v>
      </c>
      <c r="P637" s="11">
        <v>629</v>
      </c>
      <c r="Q637" s="29"/>
    </row>
    <row r="638" spans="1:17">
      <c r="A638" s="11">
        <v>629</v>
      </c>
      <c r="B638" s="12">
        <v>16113011</v>
      </c>
      <c r="C638" s="11" t="s">
        <v>3562</v>
      </c>
      <c r="D638" s="11">
        <v>0.5</v>
      </c>
      <c r="E638" s="11">
        <v>8</v>
      </c>
      <c r="F638" s="11">
        <v>2</v>
      </c>
      <c r="G638" s="11">
        <v>29.2</v>
      </c>
      <c r="H638" s="11">
        <v>4.41</v>
      </c>
      <c r="I638" s="11"/>
      <c r="J638" s="11">
        <v>0.5</v>
      </c>
      <c r="K638" s="11"/>
      <c r="L638" s="11"/>
      <c r="M638" s="11">
        <v>1</v>
      </c>
      <c r="N638" s="11"/>
      <c r="O638" s="27">
        <f t="shared" si="34"/>
        <v>45.61</v>
      </c>
      <c r="P638" s="11">
        <v>630</v>
      </c>
      <c r="Q638" s="29"/>
    </row>
    <row r="639" spans="1:17">
      <c r="A639" s="11">
        <v>630</v>
      </c>
      <c r="B639" s="106" t="s">
        <v>3563</v>
      </c>
      <c r="C639" s="106" t="s">
        <v>3564</v>
      </c>
      <c r="D639" s="14">
        <v>0.5</v>
      </c>
      <c r="E639" s="14">
        <v>8</v>
      </c>
      <c r="F639" s="14">
        <v>2</v>
      </c>
      <c r="G639" s="14">
        <v>30.8</v>
      </c>
      <c r="H639" s="14">
        <v>4.3</v>
      </c>
      <c r="I639" s="4"/>
      <c r="J639" s="4"/>
      <c r="K639" s="4"/>
      <c r="L639" s="4"/>
      <c r="M639" s="4"/>
      <c r="N639" s="14"/>
      <c r="O639" s="14">
        <f t="shared" si="34"/>
        <v>45.6</v>
      </c>
      <c r="P639" s="11">
        <v>631</v>
      </c>
      <c r="Q639" s="29"/>
    </row>
    <row r="640" spans="1:17">
      <c r="A640" s="11">
        <v>631</v>
      </c>
      <c r="B640" s="4">
        <v>16112308</v>
      </c>
      <c r="C640" s="4" t="s">
        <v>3565</v>
      </c>
      <c r="D640" s="4">
        <v>0.5</v>
      </c>
      <c r="E640" s="4">
        <v>8</v>
      </c>
      <c r="F640" s="4">
        <v>2</v>
      </c>
      <c r="G640" s="4">
        <v>29.8</v>
      </c>
      <c r="H640" s="4">
        <v>4.275</v>
      </c>
      <c r="I640" s="4"/>
      <c r="J640" s="4">
        <v>0.5</v>
      </c>
      <c r="K640" s="4"/>
      <c r="L640" s="4"/>
      <c r="M640" s="4">
        <v>0.5</v>
      </c>
      <c r="N640" s="4"/>
      <c r="O640" s="27">
        <f t="shared" si="34"/>
        <v>45.575</v>
      </c>
      <c r="P640" s="11">
        <v>632</v>
      </c>
      <c r="Q640" s="29"/>
    </row>
    <row r="641" spans="1:17">
      <c r="A641" s="11">
        <v>632</v>
      </c>
      <c r="B641" s="106" t="s">
        <v>3566</v>
      </c>
      <c r="C641" s="106" t="s">
        <v>3567</v>
      </c>
      <c r="D641" s="14">
        <v>0.5</v>
      </c>
      <c r="E641" s="14">
        <v>8</v>
      </c>
      <c r="F641" s="14">
        <v>2</v>
      </c>
      <c r="G641" s="14">
        <v>27.1</v>
      </c>
      <c r="H641" s="14">
        <v>4.75</v>
      </c>
      <c r="I641" s="4"/>
      <c r="J641" s="4">
        <v>1</v>
      </c>
      <c r="K641" s="4"/>
      <c r="L641" s="4">
        <v>0.5</v>
      </c>
      <c r="M641" s="4">
        <v>1.7</v>
      </c>
      <c r="N641" s="14"/>
      <c r="O641" s="14">
        <f t="shared" si="34"/>
        <v>45.55</v>
      </c>
      <c r="P641" s="11">
        <v>633</v>
      </c>
      <c r="Q641" s="29"/>
    </row>
    <row r="642" spans="1:17">
      <c r="A642" s="11">
        <v>633</v>
      </c>
      <c r="B642" s="19">
        <v>16156009</v>
      </c>
      <c r="C642" s="11" t="s">
        <v>3568</v>
      </c>
      <c r="D642" s="11">
        <v>1</v>
      </c>
      <c r="E642" s="11">
        <v>8</v>
      </c>
      <c r="F642" s="11">
        <v>2</v>
      </c>
      <c r="G642" s="11">
        <v>30.2</v>
      </c>
      <c r="H642" s="11">
        <v>4.325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27">
        <f t="shared" si="34"/>
        <v>45.525</v>
      </c>
      <c r="P642" s="11">
        <v>634</v>
      </c>
      <c r="Q642" s="29"/>
    </row>
    <row r="643" spans="1:17">
      <c r="A643" s="11">
        <v>634</v>
      </c>
      <c r="B643" s="11">
        <v>16112749</v>
      </c>
      <c r="C643" s="4" t="s">
        <v>3569</v>
      </c>
      <c r="D643" s="4">
        <v>1</v>
      </c>
      <c r="E643" s="4">
        <v>8</v>
      </c>
      <c r="F643" s="4">
        <v>2</v>
      </c>
      <c r="G643" s="4">
        <v>28.5</v>
      </c>
      <c r="H643" s="4">
        <v>4.325</v>
      </c>
      <c r="I643" s="4"/>
      <c r="J643" s="4">
        <v>0.5</v>
      </c>
      <c r="K643" s="4"/>
      <c r="L643" s="4">
        <v>0.5</v>
      </c>
      <c r="M643" s="4">
        <v>0.7</v>
      </c>
      <c r="N643" s="4"/>
      <c r="O643" s="27">
        <f t="shared" si="34"/>
        <v>45.525</v>
      </c>
      <c r="P643" s="11">
        <v>635</v>
      </c>
      <c r="Q643" s="29"/>
    </row>
    <row r="644" spans="1:17">
      <c r="A644" s="11">
        <v>635</v>
      </c>
      <c r="B644" s="106" t="s">
        <v>3570</v>
      </c>
      <c r="C644" s="106" t="s">
        <v>3571</v>
      </c>
      <c r="D644" s="14">
        <v>0.5</v>
      </c>
      <c r="E644" s="14">
        <v>8</v>
      </c>
      <c r="F644" s="14">
        <v>2</v>
      </c>
      <c r="G644" s="14">
        <v>28.1</v>
      </c>
      <c r="H644" s="14">
        <v>4.175</v>
      </c>
      <c r="I644" s="4">
        <v>0.05</v>
      </c>
      <c r="J644" s="4"/>
      <c r="K644" s="4"/>
      <c r="L644" s="4"/>
      <c r="M644" s="4">
        <v>2.7</v>
      </c>
      <c r="N644" s="14"/>
      <c r="O644" s="14">
        <f t="shared" si="34"/>
        <v>45.525</v>
      </c>
      <c r="P644" s="11">
        <v>636</v>
      </c>
      <c r="Q644" s="29"/>
    </row>
    <row r="645" spans="1:17">
      <c r="A645" s="11">
        <v>636</v>
      </c>
      <c r="B645" s="15">
        <v>16154771</v>
      </c>
      <c r="C645" s="16" t="s">
        <v>3572</v>
      </c>
      <c r="D645" s="16">
        <v>1</v>
      </c>
      <c r="E645" s="11">
        <v>8</v>
      </c>
      <c r="F645" s="16">
        <v>2</v>
      </c>
      <c r="G645" s="16">
        <v>30.2</v>
      </c>
      <c r="H645" s="16">
        <v>4.28</v>
      </c>
      <c r="I645" s="16"/>
      <c r="J645" s="16"/>
      <c r="K645" s="16"/>
      <c r="L645" s="16"/>
      <c r="M645" s="16"/>
      <c r="N645" s="16"/>
      <c r="O645" s="28">
        <f t="shared" si="34"/>
        <v>45.48</v>
      </c>
      <c r="P645" s="11">
        <v>637</v>
      </c>
      <c r="Q645" s="29"/>
    </row>
    <row r="646" spans="1:17">
      <c r="A646" s="11">
        <v>637</v>
      </c>
      <c r="B646" s="108" t="s">
        <v>3573</v>
      </c>
      <c r="C646" s="109" t="s">
        <v>3574</v>
      </c>
      <c r="D646" s="11">
        <v>1</v>
      </c>
      <c r="E646" s="11">
        <v>8</v>
      </c>
      <c r="F646" s="11">
        <v>2</v>
      </c>
      <c r="G646" s="11">
        <v>27.8</v>
      </c>
      <c r="H646" s="11">
        <v>3.975</v>
      </c>
      <c r="I646" s="11">
        <v>0</v>
      </c>
      <c r="J646" s="11">
        <v>1</v>
      </c>
      <c r="K646" s="11">
        <v>0</v>
      </c>
      <c r="L646" s="11">
        <v>0.2</v>
      </c>
      <c r="M646" s="11">
        <v>1.5</v>
      </c>
      <c r="N646" s="11"/>
      <c r="O646" s="27">
        <v>45.48</v>
      </c>
      <c r="P646" s="11">
        <v>638</v>
      </c>
      <c r="Q646" s="29"/>
    </row>
    <row r="647" spans="1:17">
      <c r="A647" s="11">
        <v>638</v>
      </c>
      <c r="B647" s="106" t="s">
        <v>3575</v>
      </c>
      <c r="C647" s="106" t="s">
        <v>3576</v>
      </c>
      <c r="D647" s="14">
        <v>0.5</v>
      </c>
      <c r="E647" s="14">
        <v>8</v>
      </c>
      <c r="F647" s="14">
        <v>2</v>
      </c>
      <c r="G647" s="14">
        <v>31.1</v>
      </c>
      <c r="H647" s="14">
        <v>3.875</v>
      </c>
      <c r="I647" s="4"/>
      <c r="J647" s="4"/>
      <c r="K647" s="4"/>
      <c r="L647" s="4"/>
      <c r="M647" s="4"/>
      <c r="N647" s="14"/>
      <c r="O647" s="14">
        <f>SUM(D647:N647)</f>
        <v>45.475</v>
      </c>
      <c r="P647" s="11">
        <v>639</v>
      </c>
      <c r="Q647" s="29"/>
    </row>
    <row r="648" spans="1:17">
      <c r="A648" s="11">
        <v>639</v>
      </c>
      <c r="B648" s="17">
        <v>16111423</v>
      </c>
      <c r="C648" s="107" t="s">
        <v>3577</v>
      </c>
      <c r="D648" s="4">
        <v>0.5</v>
      </c>
      <c r="E648" s="4">
        <v>8</v>
      </c>
      <c r="F648" s="4">
        <v>2</v>
      </c>
      <c r="G648" s="10">
        <v>28.7</v>
      </c>
      <c r="H648" s="4">
        <v>4.57</v>
      </c>
      <c r="I648" s="17">
        <v>0</v>
      </c>
      <c r="J648" s="4">
        <v>0.5</v>
      </c>
      <c r="K648" s="4">
        <v>0</v>
      </c>
      <c r="L648" s="4">
        <v>0.2</v>
      </c>
      <c r="M648" s="4">
        <v>1</v>
      </c>
      <c r="N648" s="4">
        <v>0</v>
      </c>
      <c r="O648" s="27">
        <f>SUM(D648:N648)</f>
        <v>45.47</v>
      </c>
      <c r="P648" s="11">
        <v>640</v>
      </c>
      <c r="Q648" s="29"/>
    </row>
    <row r="649" spans="1:17">
      <c r="A649" s="11">
        <v>640</v>
      </c>
      <c r="B649" s="12">
        <v>16153225</v>
      </c>
      <c r="C649" s="11" t="s">
        <v>3578</v>
      </c>
      <c r="D649" s="11">
        <v>0.5</v>
      </c>
      <c r="E649" s="11">
        <v>8</v>
      </c>
      <c r="F649" s="11">
        <v>2</v>
      </c>
      <c r="G649" s="11">
        <v>29.1</v>
      </c>
      <c r="H649" s="11">
        <v>4.35</v>
      </c>
      <c r="I649" s="11"/>
      <c r="J649" s="11"/>
      <c r="K649" s="11"/>
      <c r="L649" s="11"/>
      <c r="M649" s="11">
        <v>1.5</v>
      </c>
      <c r="N649" s="11"/>
      <c r="O649" s="27">
        <f>SUM(D649:N649)</f>
        <v>45.45</v>
      </c>
      <c r="P649" s="11">
        <v>641</v>
      </c>
      <c r="Q649" s="29"/>
    </row>
    <row r="650" spans="1:17">
      <c r="A650" s="11">
        <v>641</v>
      </c>
      <c r="B650" s="106" t="s">
        <v>3579</v>
      </c>
      <c r="C650" s="106" t="s">
        <v>3580</v>
      </c>
      <c r="D650" s="14">
        <v>0.5</v>
      </c>
      <c r="E650" s="14">
        <v>8</v>
      </c>
      <c r="F650" s="14">
        <v>2</v>
      </c>
      <c r="G650" s="14">
        <v>30</v>
      </c>
      <c r="H650" s="14">
        <v>4.05</v>
      </c>
      <c r="I650" s="4">
        <v>0.2</v>
      </c>
      <c r="J650" s="4">
        <v>0.5</v>
      </c>
      <c r="K650" s="4"/>
      <c r="L650" s="4"/>
      <c r="M650" s="4">
        <v>0.2</v>
      </c>
      <c r="N650" s="14"/>
      <c r="O650" s="14">
        <f>SUM(D650:N650)</f>
        <v>45.45</v>
      </c>
      <c r="P650" s="11">
        <v>642</v>
      </c>
      <c r="Q650" s="29"/>
    </row>
    <row r="651" spans="1:17">
      <c r="A651" s="11">
        <v>642</v>
      </c>
      <c r="B651" s="106" t="s">
        <v>3581</v>
      </c>
      <c r="C651" s="106" t="s">
        <v>3582</v>
      </c>
      <c r="D651" s="14">
        <v>0.5</v>
      </c>
      <c r="E651" s="14">
        <v>8</v>
      </c>
      <c r="F651" s="14">
        <v>2</v>
      </c>
      <c r="G651" s="14">
        <v>30.6</v>
      </c>
      <c r="H651" s="14">
        <v>4.1</v>
      </c>
      <c r="I651" s="4"/>
      <c r="J651" s="4"/>
      <c r="K651" s="4"/>
      <c r="L651" s="4"/>
      <c r="M651" s="4">
        <v>0.2</v>
      </c>
      <c r="N651" s="14"/>
      <c r="O651" s="14">
        <f>SUM(D651:N651)</f>
        <v>45.4</v>
      </c>
      <c r="P651" s="11">
        <v>643</v>
      </c>
      <c r="Q651" s="29"/>
    </row>
    <row r="652" spans="1:17">
      <c r="A652" s="11">
        <v>643</v>
      </c>
      <c r="B652" s="30">
        <v>16116298</v>
      </c>
      <c r="C652" s="10" t="s">
        <v>3583</v>
      </c>
      <c r="D652" s="11">
        <v>0.5</v>
      </c>
      <c r="E652" s="31">
        <v>8</v>
      </c>
      <c r="F652" s="11">
        <v>2</v>
      </c>
      <c r="G652" s="31">
        <v>30.7</v>
      </c>
      <c r="H652" s="11">
        <v>4.2</v>
      </c>
      <c r="I652" s="11"/>
      <c r="J652" s="11"/>
      <c r="K652" s="11"/>
      <c r="L652" s="11"/>
      <c r="M652" s="11"/>
      <c r="N652" s="11"/>
      <c r="O652" s="27">
        <f>D652+E652+F652+G652+H652+I652+J652+K652+L652+M652+N652</f>
        <v>45.4</v>
      </c>
      <c r="P652" s="11">
        <v>644</v>
      </c>
      <c r="Q652" s="29"/>
    </row>
    <row r="653" spans="1:17">
      <c r="A653" s="11">
        <v>644</v>
      </c>
      <c r="B653" s="108" t="s">
        <v>3584</v>
      </c>
      <c r="C653" s="109" t="s">
        <v>3585</v>
      </c>
      <c r="D653" s="11">
        <v>1</v>
      </c>
      <c r="E653" s="11">
        <v>8</v>
      </c>
      <c r="F653" s="11">
        <v>2</v>
      </c>
      <c r="G653" s="11">
        <v>28.7</v>
      </c>
      <c r="H653" s="11">
        <v>3.5</v>
      </c>
      <c r="I653" s="11">
        <v>0</v>
      </c>
      <c r="J653" s="11">
        <v>1</v>
      </c>
      <c r="K653" s="11">
        <v>0</v>
      </c>
      <c r="L653" s="11">
        <v>0.2</v>
      </c>
      <c r="M653" s="11">
        <v>1</v>
      </c>
      <c r="N653" s="11"/>
      <c r="O653" s="27">
        <v>45.4</v>
      </c>
      <c r="P653" s="11">
        <v>645</v>
      </c>
      <c r="Q653" s="29"/>
    </row>
    <row r="654" spans="1:17">
      <c r="A654" s="11">
        <v>645</v>
      </c>
      <c r="B654" s="11">
        <v>16117202</v>
      </c>
      <c r="C654" s="11" t="s">
        <v>3586</v>
      </c>
      <c r="D654" s="11">
        <v>0.5</v>
      </c>
      <c r="E654" s="11">
        <v>8</v>
      </c>
      <c r="F654" s="11">
        <v>2</v>
      </c>
      <c r="G654" s="11">
        <v>29.5</v>
      </c>
      <c r="H654" s="11">
        <v>3.9</v>
      </c>
      <c r="I654" s="11"/>
      <c r="J654" s="11">
        <v>0.5</v>
      </c>
      <c r="K654" s="11"/>
      <c r="L654" s="11">
        <v>0.5</v>
      </c>
      <c r="M654" s="11">
        <v>0.5</v>
      </c>
      <c r="N654" s="11"/>
      <c r="O654" s="27">
        <f t="shared" ref="O654:O667" si="35">SUM(D654:N654)</f>
        <v>45.4</v>
      </c>
      <c r="P654" s="11">
        <v>646</v>
      </c>
      <c r="Q654" s="29"/>
    </row>
    <row r="655" spans="1:17">
      <c r="A655" s="11">
        <v>646</v>
      </c>
      <c r="B655" s="106" t="s">
        <v>3587</v>
      </c>
      <c r="C655" s="106" t="s">
        <v>3588</v>
      </c>
      <c r="D655" s="14">
        <v>0.5</v>
      </c>
      <c r="E655" s="14">
        <v>8</v>
      </c>
      <c r="F655" s="14">
        <v>2</v>
      </c>
      <c r="G655" s="14">
        <v>31.1</v>
      </c>
      <c r="H655" s="14">
        <v>3.8</v>
      </c>
      <c r="I655" s="4"/>
      <c r="J655" s="4"/>
      <c r="K655" s="4"/>
      <c r="L655" s="4"/>
      <c r="M655" s="4"/>
      <c r="N655" s="14"/>
      <c r="O655" s="14">
        <f t="shared" si="35"/>
        <v>45.4</v>
      </c>
      <c r="P655" s="11">
        <v>647</v>
      </c>
      <c r="Q655" s="29"/>
    </row>
    <row r="656" spans="1:17">
      <c r="A656" s="11">
        <v>647</v>
      </c>
      <c r="B656" s="12">
        <v>16115436</v>
      </c>
      <c r="C656" s="11" t="s">
        <v>3589</v>
      </c>
      <c r="D656" s="11">
        <v>0.5</v>
      </c>
      <c r="E656" s="11">
        <v>8</v>
      </c>
      <c r="F656" s="11">
        <v>2</v>
      </c>
      <c r="G656" s="11">
        <v>29.2</v>
      </c>
      <c r="H656" s="11">
        <v>4.18</v>
      </c>
      <c r="I656" s="11"/>
      <c r="J656" s="11">
        <v>1</v>
      </c>
      <c r="K656" s="11"/>
      <c r="L656" s="11"/>
      <c r="M656" s="11">
        <v>0.5</v>
      </c>
      <c r="N656" s="11"/>
      <c r="O656" s="27">
        <f t="shared" si="35"/>
        <v>45.38</v>
      </c>
      <c r="P656" s="11">
        <v>648</v>
      </c>
      <c r="Q656" s="29"/>
    </row>
    <row r="657" spans="1:17">
      <c r="A657" s="11">
        <v>648</v>
      </c>
      <c r="B657" s="106" t="s">
        <v>3590</v>
      </c>
      <c r="C657" s="106" t="s">
        <v>3591</v>
      </c>
      <c r="D657" s="14">
        <v>1</v>
      </c>
      <c r="E657" s="14">
        <v>8</v>
      </c>
      <c r="F657" s="14">
        <v>2</v>
      </c>
      <c r="G657" s="14">
        <v>30</v>
      </c>
      <c r="H657" s="14">
        <v>4.375</v>
      </c>
      <c r="I657" s="4"/>
      <c r="J657" s="4"/>
      <c r="K657" s="4"/>
      <c r="L657" s="4"/>
      <c r="M657" s="4"/>
      <c r="N657" s="14"/>
      <c r="O657" s="14">
        <f t="shared" si="35"/>
        <v>45.375</v>
      </c>
      <c r="P657" s="11">
        <v>649</v>
      </c>
      <c r="Q657" s="29"/>
    </row>
    <row r="658" spans="1:17">
      <c r="A658" s="11">
        <v>649</v>
      </c>
      <c r="B658" s="106" t="s">
        <v>3592</v>
      </c>
      <c r="C658" s="106" t="s">
        <v>3593</v>
      </c>
      <c r="D658" s="14">
        <v>0.5</v>
      </c>
      <c r="E658" s="14">
        <v>8</v>
      </c>
      <c r="F658" s="14">
        <v>2</v>
      </c>
      <c r="G658" s="14">
        <v>29.9</v>
      </c>
      <c r="H658" s="14">
        <v>4.45</v>
      </c>
      <c r="I658" s="4"/>
      <c r="J658" s="4">
        <v>0.5</v>
      </c>
      <c r="K658" s="4"/>
      <c r="L658" s="4"/>
      <c r="M658" s="4"/>
      <c r="N658" s="14"/>
      <c r="O658" s="14">
        <f t="shared" si="35"/>
        <v>45.35</v>
      </c>
      <c r="P658" s="11">
        <v>650</v>
      </c>
      <c r="Q658" s="29"/>
    </row>
    <row r="659" ht="14.25" spans="1:17">
      <c r="A659" s="11">
        <v>650</v>
      </c>
      <c r="B659" s="35">
        <v>16112533</v>
      </c>
      <c r="C659" s="36" t="s">
        <v>3594</v>
      </c>
      <c r="D659" s="10">
        <v>0.5</v>
      </c>
      <c r="E659" s="10">
        <v>8</v>
      </c>
      <c r="F659" s="10">
        <v>2</v>
      </c>
      <c r="G659" s="27">
        <v>30.4</v>
      </c>
      <c r="H659" s="26">
        <f>177*0.025</f>
        <v>4.425</v>
      </c>
      <c r="I659" s="10">
        <v>0</v>
      </c>
      <c r="J659" s="11">
        <v>0</v>
      </c>
      <c r="K659" s="10">
        <v>0</v>
      </c>
      <c r="L659" s="11">
        <v>0</v>
      </c>
      <c r="M659" s="11">
        <v>0</v>
      </c>
      <c r="N659" s="11">
        <v>0</v>
      </c>
      <c r="O659" s="26">
        <f t="shared" si="35"/>
        <v>45.325</v>
      </c>
      <c r="P659" s="11">
        <v>651</v>
      </c>
      <c r="Q659" s="29"/>
    </row>
    <row r="660" spans="1:17">
      <c r="A660" s="11">
        <v>651</v>
      </c>
      <c r="B660" s="12">
        <v>16113080</v>
      </c>
      <c r="C660" s="11" t="s">
        <v>3595</v>
      </c>
      <c r="D660" s="11">
        <v>0.5</v>
      </c>
      <c r="E660" s="11">
        <v>8</v>
      </c>
      <c r="F660" s="11">
        <v>2</v>
      </c>
      <c r="G660" s="11">
        <v>29.5</v>
      </c>
      <c r="H660" s="11">
        <v>4.1</v>
      </c>
      <c r="I660" s="11">
        <v>0</v>
      </c>
      <c r="J660" s="11">
        <v>1</v>
      </c>
      <c r="K660" s="11">
        <v>0</v>
      </c>
      <c r="L660" s="11">
        <v>0</v>
      </c>
      <c r="M660" s="11">
        <v>0.2</v>
      </c>
      <c r="N660" s="11">
        <v>0</v>
      </c>
      <c r="O660" s="27">
        <f t="shared" si="35"/>
        <v>45.3</v>
      </c>
      <c r="P660" s="11">
        <v>652</v>
      </c>
      <c r="Q660" s="29"/>
    </row>
    <row r="661" spans="1:17">
      <c r="A661" s="11">
        <v>652</v>
      </c>
      <c r="B661" s="106" t="s">
        <v>3596</v>
      </c>
      <c r="C661" s="106" t="s">
        <v>3597</v>
      </c>
      <c r="D661" s="14">
        <v>0.5</v>
      </c>
      <c r="E661" s="14">
        <v>8</v>
      </c>
      <c r="F661" s="14">
        <v>2</v>
      </c>
      <c r="G661" s="14">
        <v>30.4</v>
      </c>
      <c r="H661" s="14">
        <v>4.4</v>
      </c>
      <c r="I661" s="4"/>
      <c r="J661" s="4"/>
      <c r="K661" s="4"/>
      <c r="L661" s="4"/>
      <c r="M661" s="4"/>
      <c r="N661" s="14"/>
      <c r="O661" s="14">
        <f t="shared" si="35"/>
        <v>45.3</v>
      </c>
      <c r="P661" s="11">
        <v>653</v>
      </c>
      <c r="Q661" s="29"/>
    </row>
    <row r="662" spans="1:17">
      <c r="A662" s="11">
        <v>653</v>
      </c>
      <c r="B662" s="4">
        <v>16156947</v>
      </c>
      <c r="C662" s="4" t="s">
        <v>3598</v>
      </c>
      <c r="D662" s="4">
        <v>0.5</v>
      </c>
      <c r="E662" s="4">
        <v>8</v>
      </c>
      <c r="F662" s="4">
        <v>2</v>
      </c>
      <c r="G662" s="4">
        <v>30.5</v>
      </c>
      <c r="H662" s="4">
        <v>3.575</v>
      </c>
      <c r="I662" s="4"/>
      <c r="J662" s="4">
        <v>0.5</v>
      </c>
      <c r="K662" s="4"/>
      <c r="L662" s="4"/>
      <c r="M662" s="4">
        <v>0.2</v>
      </c>
      <c r="N662" s="4"/>
      <c r="O662" s="27">
        <f t="shared" si="35"/>
        <v>45.275</v>
      </c>
      <c r="P662" s="11">
        <v>654</v>
      </c>
      <c r="Q662" s="29"/>
    </row>
    <row r="663" spans="1:17">
      <c r="A663" s="11">
        <v>654</v>
      </c>
      <c r="B663" s="108" t="s">
        <v>3599</v>
      </c>
      <c r="C663" s="109" t="s">
        <v>3600</v>
      </c>
      <c r="D663" s="11">
        <v>0.5</v>
      </c>
      <c r="E663" s="11">
        <v>8</v>
      </c>
      <c r="F663" s="11">
        <v>2</v>
      </c>
      <c r="G663" s="11">
        <v>29.9</v>
      </c>
      <c r="H663" s="11">
        <v>3.875</v>
      </c>
      <c r="I663" s="11">
        <v>0</v>
      </c>
      <c r="J663" s="11">
        <v>1</v>
      </c>
      <c r="K663" s="11">
        <v>0</v>
      </c>
      <c r="L663" s="11">
        <v>0</v>
      </c>
      <c r="M663" s="11">
        <v>0</v>
      </c>
      <c r="N663" s="11">
        <v>0</v>
      </c>
      <c r="O663" s="27">
        <f t="shared" si="35"/>
        <v>45.275</v>
      </c>
      <c r="P663" s="11">
        <v>655</v>
      </c>
      <c r="Q663" s="29"/>
    </row>
    <row r="664" spans="1:17">
      <c r="A664" s="11">
        <v>655</v>
      </c>
      <c r="B664" s="11">
        <v>16116831</v>
      </c>
      <c r="C664" s="4" t="s">
        <v>3601</v>
      </c>
      <c r="D664" s="4">
        <v>0.5</v>
      </c>
      <c r="E664" s="4">
        <v>8</v>
      </c>
      <c r="F664" s="4">
        <v>2</v>
      </c>
      <c r="G664" s="4">
        <v>29.2</v>
      </c>
      <c r="H664" s="4">
        <v>4.175</v>
      </c>
      <c r="I664" s="4"/>
      <c r="J664" s="4">
        <v>1</v>
      </c>
      <c r="K664" s="4"/>
      <c r="L664" s="4"/>
      <c r="M664" s="4">
        <v>0.4</v>
      </c>
      <c r="N664" s="4"/>
      <c r="O664" s="27">
        <f t="shared" si="35"/>
        <v>45.275</v>
      </c>
      <c r="P664" s="11">
        <v>656</v>
      </c>
      <c r="Q664" s="29"/>
    </row>
    <row r="665" spans="1:17">
      <c r="A665" s="11">
        <v>656</v>
      </c>
      <c r="B665" s="11">
        <v>16112898</v>
      </c>
      <c r="C665" s="11" t="s">
        <v>3602</v>
      </c>
      <c r="D665" s="11">
        <v>0.5</v>
      </c>
      <c r="E665" s="11">
        <v>8</v>
      </c>
      <c r="F665" s="11">
        <v>2</v>
      </c>
      <c r="G665" s="11">
        <v>31</v>
      </c>
      <c r="H665" s="11">
        <v>3.25</v>
      </c>
      <c r="I665" s="11">
        <v>0</v>
      </c>
      <c r="J665" s="11">
        <v>0</v>
      </c>
      <c r="K665" s="11">
        <v>0</v>
      </c>
      <c r="L665" s="11">
        <v>0</v>
      </c>
      <c r="M665" s="11">
        <v>0.5</v>
      </c>
      <c r="N665" s="11">
        <v>0</v>
      </c>
      <c r="O665" s="27">
        <f t="shared" si="35"/>
        <v>45.25</v>
      </c>
      <c r="P665" s="11">
        <v>657</v>
      </c>
      <c r="Q665" s="29"/>
    </row>
    <row r="666" spans="1:17">
      <c r="A666" s="11">
        <v>657</v>
      </c>
      <c r="B666" s="17">
        <v>16157337</v>
      </c>
      <c r="C666" s="107" t="s">
        <v>3603</v>
      </c>
      <c r="D666" s="4">
        <v>1</v>
      </c>
      <c r="E666" s="4">
        <v>8</v>
      </c>
      <c r="F666" s="4">
        <v>2</v>
      </c>
      <c r="G666" s="10">
        <v>29.6</v>
      </c>
      <c r="H666" s="4">
        <v>4.15</v>
      </c>
      <c r="I666" s="4">
        <v>0</v>
      </c>
      <c r="J666" s="4">
        <v>0</v>
      </c>
      <c r="K666" s="4">
        <v>0</v>
      </c>
      <c r="L666" s="4">
        <v>0</v>
      </c>
      <c r="M666" s="4">
        <v>0.5</v>
      </c>
      <c r="N666" s="4">
        <v>0</v>
      </c>
      <c r="O666" s="27">
        <f t="shared" si="35"/>
        <v>45.25</v>
      </c>
      <c r="P666" s="11">
        <v>658</v>
      </c>
      <c r="Q666" s="29"/>
    </row>
    <row r="667" spans="1:17">
      <c r="A667" s="11">
        <v>658</v>
      </c>
      <c r="B667" s="106" t="s">
        <v>3604</v>
      </c>
      <c r="C667" s="106" t="s">
        <v>3605</v>
      </c>
      <c r="D667" s="14">
        <v>0.5</v>
      </c>
      <c r="E667" s="14">
        <v>8</v>
      </c>
      <c r="F667" s="14">
        <v>2</v>
      </c>
      <c r="G667" s="14">
        <v>30.1</v>
      </c>
      <c r="H667" s="14">
        <v>4.125</v>
      </c>
      <c r="I667" s="4"/>
      <c r="J667" s="4"/>
      <c r="K667" s="4"/>
      <c r="L667" s="4"/>
      <c r="M667" s="4">
        <v>0.5</v>
      </c>
      <c r="N667" s="14"/>
      <c r="O667" s="14">
        <f t="shared" si="35"/>
        <v>45.225</v>
      </c>
      <c r="P667" s="11">
        <v>659</v>
      </c>
      <c r="Q667" s="29"/>
    </row>
    <row r="668" spans="1:17">
      <c r="A668" s="11">
        <v>659</v>
      </c>
      <c r="B668" s="108" t="s">
        <v>3606</v>
      </c>
      <c r="C668" s="109" t="s">
        <v>3607</v>
      </c>
      <c r="D668" s="11">
        <v>1</v>
      </c>
      <c r="E668" s="10">
        <v>8</v>
      </c>
      <c r="F668" s="10">
        <v>2</v>
      </c>
      <c r="G668" s="11">
        <v>30.1</v>
      </c>
      <c r="H668" s="11">
        <v>4.12</v>
      </c>
      <c r="I668" s="11"/>
      <c r="J668" s="11"/>
      <c r="K668" s="11"/>
      <c r="L668" s="11"/>
      <c r="M668" s="11"/>
      <c r="N668" s="11">
        <v>0</v>
      </c>
      <c r="O668" s="27">
        <f>D668+E668+F668+G668+H668+I668+J668+K668+L668+M668+N668</f>
        <v>45.22</v>
      </c>
      <c r="P668" s="11">
        <v>660</v>
      </c>
      <c r="Q668" s="29"/>
    </row>
    <row r="669" spans="1:17">
      <c r="A669" s="11">
        <v>660</v>
      </c>
      <c r="B669" s="106" t="s">
        <v>3608</v>
      </c>
      <c r="C669" s="106" t="s">
        <v>3609</v>
      </c>
      <c r="D669" s="14">
        <v>0.5</v>
      </c>
      <c r="E669" s="14">
        <v>8</v>
      </c>
      <c r="F669" s="14">
        <v>2</v>
      </c>
      <c r="G669" s="14">
        <v>29.9</v>
      </c>
      <c r="H669" s="14">
        <v>4.3</v>
      </c>
      <c r="I669" s="4"/>
      <c r="J669" s="4"/>
      <c r="K669" s="4"/>
      <c r="L669" s="4">
        <v>0.5</v>
      </c>
      <c r="M669" s="4"/>
      <c r="N669" s="14"/>
      <c r="O669" s="14">
        <f>SUM(D669:N669)</f>
        <v>45.2</v>
      </c>
      <c r="P669" s="11">
        <v>661</v>
      </c>
      <c r="Q669" s="29"/>
    </row>
    <row r="670" spans="1:17">
      <c r="A670" s="11">
        <v>661</v>
      </c>
      <c r="B670" s="106" t="s">
        <v>3610</v>
      </c>
      <c r="C670" s="106" t="s">
        <v>3611</v>
      </c>
      <c r="D670" s="14">
        <v>0.5</v>
      </c>
      <c r="E670" s="14">
        <v>8</v>
      </c>
      <c r="F670" s="14">
        <v>2</v>
      </c>
      <c r="G670" s="14">
        <v>30</v>
      </c>
      <c r="H670" s="14">
        <v>4.175</v>
      </c>
      <c r="I670" s="4"/>
      <c r="J670" s="4"/>
      <c r="K670" s="4"/>
      <c r="L670" s="4"/>
      <c r="M670" s="4">
        <v>0.5</v>
      </c>
      <c r="N670" s="14"/>
      <c r="O670" s="14">
        <f>SUM(D670:N670)</f>
        <v>45.175</v>
      </c>
      <c r="P670" s="11">
        <v>662</v>
      </c>
      <c r="Q670" s="29"/>
    </row>
    <row r="671" spans="1:17">
      <c r="A671" s="11">
        <v>662</v>
      </c>
      <c r="B671" s="108" t="s">
        <v>3612</v>
      </c>
      <c r="C671" s="4" t="s">
        <v>3613</v>
      </c>
      <c r="D671" s="4">
        <v>0.5</v>
      </c>
      <c r="E671" s="4">
        <v>8</v>
      </c>
      <c r="F671" s="4">
        <v>2</v>
      </c>
      <c r="G671" s="4">
        <v>30</v>
      </c>
      <c r="H671" s="4">
        <v>3.67</v>
      </c>
      <c r="I671" s="4">
        <v>0</v>
      </c>
      <c r="J671" s="4">
        <v>0.5</v>
      </c>
      <c r="K671" s="4">
        <v>0</v>
      </c>
      <c r="L671" s="4">
        <v>0.5</v>
      </c>
      <c r="M671" s="4">
        <v>0</v>
      </c>
      <c r="N671" s="4">
        <v>0</v>
      </c>
      <c r="O671" s="27">
        <f>SUM(D671:N671)</f>
        <v>45.17</v>
      </c>
      <c r="P671" s="11">
        <v>663</v>
      </c>
      <c r="Q671" s="29"/>
    </row>
    <row r="672" spans="1:17">
      <c r="A672" s="11">
        <v>663</v>
      </c>
      <c r="B672" s="106" t="s">
        <v>3614</v>
      </c>
      <c r="C672" s="106" t="s">
        <v>3615</v>
      </c>
      <c r="D672" s="14">
        <v>0.5</v>
      </c>
      <c r="E672" s="14">
        <v>8</v>
      </c>
      <c r="F672" s="14">
        <v>2</v>
      </c>
      <c r="G672" s="14">
        <v>29.3</v>
      </c>
      <c r="H672" s="14">
        <v>4.15</v>
      </c>
      <c r="I672" s="4"/>
      <c r="J672" s="4"/>
      <c r="K672" s="4"/>
      <c r="L672" s="4">
        <v>0.5</v>
      </c>
      <c r="M672" s="4">
        <v>0.7</v>
      </c>
      <c r="N672" s="14"/>
      <c r="O672" s="14">
        <f>SUM(D672:N672)</f>
        <v>45.15</v>
      </c>
      <c r="P672" s="11">
        <v>664</v>
      </c>
      <c r="Q672" s="29"/>
    </row>
    <row r="673" spans="1:17">
      <c r="A673" s="11">
        <v>664</v>
      </c>
      <c r="B673" s="108" t="s">
        <v>3616</v>
      </c>
      <c r="C673" s="109" t="s">
        <v>3617</v>
      </c>
      <c r="D673" s="11">
        <v>0.5</v>
      </c>
      <c r="E673" s="10">
        <v>8</v>
      </c>
      <c r="F673" s="11">
        <v>2</v>
      </c>
      <c r="G673" s="11">
        <v>30.8</v>
      </c>
      <c r="H673" s="11">
        <v>4.1</v>
      </c>
      <c r="I673" s="11">
        <v>0</v>
      </c>
      <c r="J673" s="11"/>
      <c r="K673" s="11"/>
      <c r="L673" s="11"/>
      <c r="M673" s="11">
        <v>0.2</v>
      </c>
      <c r="N673" s="11"/>
      <c r="O673" s="27">
        <f>[1]Sheet1!D616+E673+F673+G673+H673+I673+J673+K673+L673+M673-N673</f>
        <v>45.1</v>
      </c>
      <c r="P673" s="11">
        <v>665</v>
      </c>
      <c r="Q673" s="29"/>
    </row>
    <row r="674" spans="1:17">
      <c r="A674" s="11">
        <v>665</v>
      </c>
      <c r="B674" s="12">
        <v>16154217</v>
      </c>
      <c r="C674" s="11" t="s">
        <v>3618</v>
      </c>
      <c r="D674" s="11">
        <v>0.5</v>
      </c>
      <c r="E674" s="11">
        <v>8</v>
      </c>
      <c r="F674" s="11">
        <v>2</v>
      </c>
      <c r="G674" s="11">
        <v>27.5</v>
      </c>
      <c r="H674" s="11">
        <v>4.5</v>
      </c>
      <c r="I674" s="11"/>
      <c r="J674" s="11">
        <v>1</v>
      </c>
      <c r="K674" s="11"/>
      <c r="L674" s="11"/>
      <c r="M674" s="11">
        <v>1.5</v>
      </c>
      <c r="N674" s="11"/>
      <c r="O674" s="27">
        <f t="shared" ref="O674:O679" si="36">SUM(D674:N674)</f>
        <v>45</v>
      </c>
      <c r="P674" s="11">
        <v>666</v>
      </c>
      <c r="Q674" s="29"/>
    </row>
    <row r="675" spans="1:17">
      <c r="A675" s="11">
        <v>666</v>
      </c>
      <c r="B675" s="11">
        <v>16155307</v>
      </c>
      <c r="C675" s="11" t="s">
        <v>3619</v>
      </c>
      <c r="D675" s="11">
        <v>0.5</v>
      </c>
      <c r="E675" s="11">
        <v>8</v>
      </c>
      <c r="F675" s="11">
        <v>2</v>
      </c>
      <c r="G675" s="11">
        <v>29.7</v>
      </c>
      <c r="H675" s="11">
        <v>4.3</v>
      </c>
      <c r="I675" s="11">
        <v>0</v>
      </c>
      <c r="J675" s="11">
        <v>0.5</v>
      </c>
      <c r="K675" s="11">
        <v>0</v>
      </c>
      <c r="L675" s="11">
        <v>0</v>
      </c>
      <c r="M675" s="11">
        <v>0</v>
      </c>
      <c r="N675" s="11">
        <v>0</v>
      </c>
      <c r="O675" s="27">
        <f t="shared" si="36"/>
        <v>45</v>
      </c>
      <c r="P675" s="11">
        <v>667</v>
      </c>
      <c r="Q675" s="29"/>
    </row>
    <row r="676" spans="1:17">
      <c r="A676" s="11">
        <v>667</v>
      </c>
      <c r="B676" s="106" t="s">
        <v>3620</v>
      </c>
      <c r="C676" s="106" t="s">
        <v>3621</v>
      </c>
      <c r="D676" s="14">
        <v>1</v>
      </c>
      <c r="E676" s="14">
        <v>8</v>
      </c>
      <c r="F676" s="14">
        <v>2</v>
      </c>
      <c r="G676" s="14">
        <v>29.2</v>
      </c>
      <c r="H676" s="14">
        <v>4.3</v>
      </c>
      <c r="I676" s="4"/>
      <c r="J676" s="4"/>
      <c r="K676" s="4"/>
      <c r="L676" s="4">
        <v>0.5</v>
      </c>
      <c r="M676" s="4"/>
      <c r="N676" s="14"/>
      <c r="O676" s="14">
        <f t="shared" si="36"/>
        <v>45</v>
      </c>
      <c r="P676" s="11">
        <v>668</v>
      </c>
      <c r="Q676" s="29"/>
    </row>
    <row r="677" spans="1:17">
      <c r="A677" s="11">
        <v>668</v>
      </c>
      <c r="B677" s="106" t="s">
        <v>3622</v>
      </c>
      <c r="C677" s="106" t="s">
        <v>3623</v>
      </c>
      <c r="D677" s="14">
        <v>0.5</v>
      </c>
      <c r="E677" s="14">
        <v>8</v>
      </c>
      <c r="F677" s="14">
        <v>2</v>
      </c>
      <c r="G677" s="14">
        <v>29.9</v>
      </c>
      <c r="H677" s="14">
        <v>4.1</v>
      </c>
      <c r="I677" s="4"/>
      <c r="J677" s="4"/>
      <c r="K677" s="4"/>
      <c r="L677" s="4"/>
      <c r="M677" s="4">
        <v>0.5</v>
      </c>
      <c r="N677" s="14"/>
      <c r="O677" s="14">
        <f t="shared" si="36"/>
        <v>45</v>
      </c>
      <c r="P677" s="11">
        <v>669</v>
      </c>
      <c r="Q677" s="29"/>
    </row>
    <row r="678" spans="1:17">
      <c r="A678" s="11">
        <v>669</v>
      </c>
      <c r="B678" s="108" t="s">
        <v>3624</v>
      </c>
      <c r="C678" s="11" t="s">
        <v>3625</v>
      </c>
      <c r="D678" s="4">
        <v>0.5</v>
      </c>
      <c r="E678" s="4">
        <v>8</v>
      </c>
      <c r="F678" s="4">
        <v>2</v>
      </c>
      <c r="G678" s="4">
        <v>30.9</v>
      </c>
      <c r="H678" s="4">
        <v>3.575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27">
        <f t="shared" si="36"/>
        <v>44.975</v>
      </c>
      <c r="P678" s="11">
        <v>670</v>
      </c>
      <c r="Q678" s="29"/>
    </row>
    <row r="679" spans="1:17">
      <c r="A679" s="11">
        <v>670</v>
      </c>
      <c r="B679" s="106" t="s">
        <v>3626</v>
      </c>
      <c r="C679" s="106" t="s">
        <v>3627</v>
      </c>
      <c r="D679" s="14">
        <v>0.5</v>
      </c>
      <c r="E679" s="14">
        <v>8</v>
      </c>
      <c r="F679" s="14">
        <v>2</v>
      </c>
      <c r="G679" s="14">
        <v>30.4</v>
      </c>
      <c r="H679" s="14">
        <v>3.8</v>
      </c>
      <c r="I679" s="4">
        <v>0.05</v>
      </c>
      <c r="J679" s="4"/>
      <c r="K679" s="4"/>
      <c r="L679" s="4"/>
      <c r="M679" s="4">
        <v>0.2</v>
      </c>
      <c r="N679" s="14"/>
      <c r="O679" s="14">
        <f t="shared" si="36"/>
        <v>44.95</v>
      </c>
      <c r="P679" s="11">
        <v>671</v>
      </c>
      <c r="Q679" s="29"/>
    </row>
    <row r="680" spans="1:17">
      <c r="A680" s="11">
        <v>671</v>
      </c>
      <c r="B680" s="32">
        <v>16112081</v>
      </c>
      <c r="C680" s="33" t="s">
        <v>3628</v>
      </c>
      <c r="D680" s="11">
        <v>0.5</v>
      </c>
      <c r="E680" s="11">
        <v>8</v>
      </c>
      <c r="F680" s="11">
        <v>2</v>
      </c>
      <c r="G680" s="34">
        <v>30</v>
      </c>
      <c r="H680" s="34">
        <v>4.425</v>
      </c>
      <c r="I680" s="11"/>
      <c r="J680" s="11"/>
      <c r="K680" s="11"/>
      <c r="L680" s="11"/>
      <c r="M680" s="11"/>
      <c r="N680" s="11"/>
      <c r="O680" s="27">
        <v>44.93</v>
      </c>
      <c r="P680" s="11">
        <v>672</v>
      </c>
      <c r="Q680" s="29"/>
    </row>
    <row r="681" spans="1:17">
      <c r="A681" s="11">
        <v>672</v>
      </c>
      <c r="B681" s="11">
        <v>16153212</v>
      </c>
      <c r="C681" s="11" t="s">
        <v>3629</v>
      </c>
      <c r="D681" s="11">
        <v>0.5</v>
      </c>
      <c r="E681" s="4">
        <v>8</v>
      </c>
      <c r="F681" s="4">
        <v>2</v>
      </c>
      <c r="G681" s="4">
        <v>28.2</v>
      </c>
      <c r="H681" s="4">
        <v>3.225</v>
      </c>
      <c r="I681" s="4">
        <v>0</v>
      </c>
      <c r="J681" s="4">
        <v>1</v>
      </c>
      <c r="K681" s="4">
        <v>0</v>
      </c>
      <c r="L681" s="4">
        <v>0</v>
      </c>
      <c r="M681" s="4">
        <v>2</v>
      </c>
      <c r="N681" s="4">
        <v>0</v>
      </c>
      <c r="O681" s="27">
        <f>SUM(D681:N681)</f>
        <v>44.925</v>
      </c>
      <c r="P681" s="11">
        <v>673</v>
      </c>
      <c r="Q681" s="29"/>
    </row>
    <row r="682" spans="1:17">
      <c r="A682" s="11">
        <v>673</v>
      </c>
      <c r="B682" s="108" t="s">
        <v>3630</v>
      </c>
      <c r="C682" s="109" t="s">
        <v>3631</v>
      </c>
      <c r="D682" s="11">
        <v>0.5</v>
      </c>
      <c r="E682" s="11">
        <v>8</v>
      </c>
      <c r="F682" s="11">
        <v>2</v>
      </c>
      <c r="G682" s="11">
        <v>30.7</v>
      </c>
      <c r="H682" s="11">
        <v>3.7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27">
        <f>SUM(D682:N682)</f>
        <v>44.9</v>
      </c>
      <c r="P682" s="11">
        <v>674</v>
      </c>
      <c r="Q682" s="29"/>
    </row>
    <row r="683" spans="1:17">
      <c r="A683" s="11">
        <v>674</v>
      </c>
      <c r="B683" s="4">
        <v>16153478</v>
      </c>
      <c r="C683" s="11" t="s">
        <v>3632</v>
      </c>
      <c r="D683" s="4">
        <v>0.5</v>
      </c>
      <c r="E683" s="4">
        <v>8</v>
      </c>
      <c r="F683" s="4">
        <v>2</v>
      </c>
      <c r="G683" s="4">
        <v>29.7</v>
      </c>
      <c r="H683" s="4">
        <v>4.5</v>
      </c>
      <c r="I683" s="4">
        <v>0</v>
      </c>
      <c r="J683" s="4">
        <v>0</v>
      </c>
      <c r="K683" s="4">
        <v>0</v>
      </c>
      <c r="L683" s="4">
        <v>0.2</v>
      </c>
      <c r="M683" s="4">
        <v>0</v>
      </c>
      <c r="N683" s="4">
        <v>0</v>
      </c>
      <c r="O683" s="27">
        <f>SUM(D683:N683)</f>
        <v>44.9</v>
      </c>
      <c r="P683" s="11">
        <v>675</v>
      </c>
      <c r="Q683" s="29"/>
    </row>
    <row r="684" spans="1:17">
      <c r="A684" s="11">
        <v>675</v>
      </c>
      <c r="B684" s="30">
        <v>16112046</v>
      </c>
      <c r="C684" s="10" t="s">
        <v>3633</v>
      </c>
      <c r="D684" s="11">
        <v>0.5</v>
      </c>
      <c r="E684" s="11">
        <v>8</v>
      </c>
      <c r="F684" s="11">
        <v>2</v>
      </c>
      <c r="G684" s="11">
        <v>29.8</v>
      </c>
      <c r="H684" s="11">
        <v>4.025</v>
      </c>
      <c r="I684" s="11">
        <v>0</v>
      </c>
      <c r="J684" s="11">
        <v>0.5</v>
      </c>
      <c r="K684" s="11">
        <v>0</v>
      </c>
      <c r="L684" s="11">
        <v>0</v>
      </c>
      <c r="M684" s="11">
        <v>0</v>
      </c>
      <c r="N684" s="11"/>
      <c r="O684" s="27">
        <v>44.83</v>
      </c>
      <c r="P684" s="11">
        <v>676</v>
      </c>
      <c r="Q684" s="29"/>
    </row>
    <row r="685" spans="1:17">
      <c r="A685" s="11">
        <v>676</v>
      </c>
      <c r="B685" s="108" t="s">
        <v>3634</v>
      </c>
      <c r="C685" s="109" t="s">
        <v>3635</v>
      </c>
      <c r="D685" s="11">
        <v>0.5</v>
      </c>
      <c r="E685" s="11">
        <v>8</v>
      </c>
      <c r="F685" s="11">
        <v>2</v>
      </c>
      <c r="G685" s="11">
        <v>30.1</v>
      </c>
      <c r="H685" s="11">
        <v>4.225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27">
        <f t="shared" ref="O685:O692" si="37">SUM(D685:N685)</f>
        <v>44.825</v>
      </c>
      <c r="P685" s="11">
        <v>677</v>
      </c>
      <c r="Q685" s="29"/>
    </row>
    <row r="686" spans="1:17">
      <c r="A686" s="11">
        <v>677</v>
      </c>
      <c r="B686" s="4">
        <v>16112643</v>
      </c>
      <c r="C686" s="4" t="s">
        <v>3636</v>
      </c>
      <c r="D686" s="4">
        <v>0.5</v>
      </c>
      <c r="E686" s="4">
        <v>8</v>
      </c>
      <c r="F686" s="4">
        <v>2</v>
      </c>
      <c r="G686" s="4">
        <v>30.1</v>
      </c>
      <c r="H686" s="4">
        <v>4.2</v>
      </c>
      <c r="I686" s="4"/>
      <c r="J686" s="4"/>
      <c r="K686" s="4"/>
      <c r="L686" s="4"/>
      <c r="M686" s="4"/>
      <c r="N686" s="4"/>
      <c r="O686" s="27">
        <f t="shared" si="37"/>
        <v>44.8</v>
      </c>
      <c r="P686" s="11">
        <v>678</v>
      </c>
      <c r="Q686" s="29"/>
    </row>
    <row r="687" spans="1:17">
      <c r="A687" s="11">
        <v>678</v>
      </c>
      <c r="B687" s="108" t="s">
        <v>3637</v>
      </c>
      <c r="C687" s="109" t="s">
        <v>3638</v>
      </c>
      <c r="D687" s="4">
        <v>0.5</v>
      </c>
      <c r="E687" s="4">
        <v>8</v>
      </c>
      <c r="F687" s="4">
        <v>2</v>
      </c>
      <c r="G687" s="11">
        <v>30.6</v>
      </c>
      <c r="H687" s="4">
        <v>3.5</v>
      </c>
      <c r="I687" s="4"/>
      <c r="J687" s="4"/>
      <c r="K687" s="4"/>
      <c r="L687" s="4">
        <v>0.2</v>
      </c>
      <c r="M687" s="4"/>
      <c r="N687" s="4">
        <v>0</v>
      </c>
      <c r="O687" s="27">
        <f t="shared" si="37"/>
        <v>44.8</v>
      </c>
      <c r="P687" s="11">
        <v>679</v>
      </c>
      <c r="Q687" s="29"/>
    </row>
    <row r="688" ht="14.25" spans="1:17">
      <c r="A688" s="11">
        <v>679</v>
      </c>
      <c r="B688" s="35">
        <v>16154258</v>
      </c>
      <c r="C688" s="36" t="s">
        <v>3639</v>
      </c>
      <c r="D688" s="10">
        <v>1</v>
      </c>
      <c r="E688" s="10">
        <v>8</v>
      </c>
      <c r="F688" s="10">
        <v>2</v>
      </c>
      <c r="G688" s="27">
        <v>28.8</v>
      </c>
      <c r="H688" s="26">
        <v>4</v>
      </c>
      <c r="I688" s="10">
        <v>0</v>
      </c>
      <c r="J688" s="11">
        <v>1</v>
      </c>
      <c r="K688" s="10">
        <v>0</v>
      </c>
      <c r="L688" s="11">
        <v>0</v>
      </c>
      <c r="M688" s="11">
        <v>0</v>
      </c>
      <c r="N688" s="11">
        <v>0</v>
      </c>
      <c r="O688" s="26">
        <f t="shared" si="37"/>
        <v>44.8</v>
      </c>
      <c r="P688" s="11">
        <v>680</v>
      </c>
      <c r="Q688" s="29"/>
    </row>
    <row r="689" spans="1:17">
      <c r="A689" s="11">
        <v>680</v>
      </c>
      <c r="B689" s="106" t="s">
        <v>3640</v>
      </c>
      <c r="C689" s="106" t="s">
        <v>3641</v>
      </c>
      <c r="D689" s="14">
        <v>1</v>
      </c>
      <c r="E689" s="14">
        <v>8</v>
      </c>
      <c r="F689" s="14">
        <v>2</v>
      </c>
      <c r="G689" s="14">
        <v>27.4</v>
      </c>
      <c r="H689" s="14">
        <v>4.375</v>
      </c>
      <c r="I689" s="4"/>
      <c r="J689" s="4">
        <v>1</v>
      </c>
      <c r="K689" s="4"/>
      <c r="L689" s="4"/>
      <c r="M689" s="4">
        <v>1</v>
      </c>
      <c r="N689" s="14"/>
      <c r="O689" s="14">
        <f t="shared" si="37"/>
        <v>44.775</v>
      </c>
      <c r="P689" s="11">
        <v>681</v>
      </c>
      <c r="Q689" s="29"/>
    </row>
    <row r="690" spans="1:17">
      <c r="A690" s="11">
        <v>681</v>
      </c>
      <c r="B690" s="4">
        <v>16157225</v>
      </c>
      <c r="C690" s="4" t="s">
        <v>3642</v>
      </c>
      <c r="D690" s="4">
        <v>0.5</v>
      </c>
      <c r="E690" s="4">
        <v>8</v>
      </c>
      <c r="F690" s="4">
        <v>2</v>
      </c>
      <c r="G690" s="4">
        <v>30</v>
      </c>
      <c r="H690" s="4">
        <v>4.05</v>
      </c>
      <c r="I690" s="4"/>
      <c r="J690" s="4"/>
      <c r="K690" s="4"/>
      <c r="L690" s="4"/>
      <c r="M690" s="4">
        <v>0.2</v>
      </c>
      <c r="N690" s="4"/>
      <c r="O690" s="27">
        <f t="shared" si="37"/>
        <v>44.75</v>
      </c>
      <c r="P690" s="11">
        <v>682</v>
      </c>
      <c r="Q690" s="29"/>
    </row>
    <row r="691" spans="1:17">
      <c r="A691" s="11">
        <v>682</v>
      </c>
      <c r="B691" s="11">
        <v>16112219</v>
      </c>
      <c r="C691" s="11" t="s">
        <v>3643</v>
      </c>
      <c r="D691" s="11">
        <v>0.5</v>
      </c>
      <c r="E691" s="11">
        <v>8</v>
      </c>
      <c r="F691" s="11">
        <v>2</v>
      </c>
      <c r="G691" s="11">
        <v>29.4</v>
      </c>
      <c r="H691" s="11">
        <v>3.35</v>
      </c>
      <c r="I691" s="11"/>
      <c r="J691" s="11"/>
      <c r="K691" s="11"/>
      <c r="L691" s="11"/>
      <c r="M691" s="11">
        <v>1.5</v>
      </c>
      <c r="N691" s="11"/>
      <c r="O691" s="27">
        <f t="shared" si="37"/>
        <v>44.75</v>
      </c>
      <c r="P691" s="11">
        <v>683</v>
      </c>
      <c r="Q691" s="29"/>
    </row>
    <row r="692" spans="1:17">
      <c r="A692" s="11">
        <v>683</v>
      </c>
      <c r="B692" s="12">
        <v>16112798</v>
      </c>
      <c r="C692" s="11" t="s">
        <v>3644</v>
      </c>
      <c r="D692" s="11">
        <v>0.5</v>
      </c>
      <c r="E692" s="11">
        <v>8</v>
      </c>
      <c r="F692" s="11">
        <v>2</v>
      </c>
      <c r="G692" s="11">
        <v>29.9</v>
      </c>
      <c r="H692" s="11">
        <v>3.83</v>
      </c>
      <c r="I692" s="11">
        <v>0</v>
      </c>
      <c r="J692" s="11">
        <v>0</v>
      </c>
      <c r="K692" s="11">
        <v>0</v>
      </c>
      <c r="L692" s="11">
        <v>0</v>
      </c>
      <c r="M692" s="11">
        <v>0.5</v>
      </c>
      <c r="N692" s="11">
        <v>0</v>
      </c>
      <c r="O692" s="27">
        <f t="shared" si="37"/>
        <v>44.73</v>
      </c>
      <c r="P692" s="11">
        <v>684</v>
      </c>
      <c r="Q692" s="29"/>
    </row>
    <row r="693" spans="1:17">
      <c r="A693" s="11">
        <v>684</v>
      </c>
      <c r="B693" s="32">
        <v>16154192</v>
      </c>
      <c r="C693" s="33" t="s">
        <v>3645</v>
      </c>
      <c r="D693" s="11">
        <v>0.5</v>
      </c>
      <c r="E693" s="11">
        <v>8</v>
      </c>
      <c r="F693" s="11">
        <v>2</v>
      </c>
      <c r="G693" s="34">
        <v>28.9</v>
      </c>
      <c r="H693" s="34">
        <v>4.3</v>
      </c>
      <c r="I693" s="11"/>
      <c r="J693" s="11"/>
      <c r="K693" s="11"/>
      <c r="L693" s="11"/>
      <c r="M693" s="11">
        <v>1</v>
      </c>
      <c r="N693" s="11"/>
      <c r="O693" s="27">
        <v>44.7</v>
      </c>
      <c r="P693" s="11">
        <v>685</v>
      </c>
      <c r="Q693" s="29"/>
    </row>
    <row r="694" spans="1:17">
      <c r="A694" s="11">
        <v>685</v>
      </c>
      <c r="B694" s="17">
        <v>16153625</v>
      </c>
      <c r="C694" s="107" t="s">
        <v>3646</v>
      </c>
      <c r="D694" s="4">
        <v>0.5</v>
      </c>
      <c r="E694" s="4">
        <v>8</v>
      </c>
      <c r="F694" s="4">
        <v>2</v>
      </c>
      <c r="G694" s="10">
        <v>28.5</v>
      </c>
      <c r="H694" s="4">
        <v>4.08</v>
      </c>
      <c r="I694" s="4">
        <v>0</v>
      </c>
      <c r="J694" s="4">
        <v>1</v>
      </c>
      <c r="K694" s="4">
        <v>0</v>
      </c>
      <c r="L694" s="4">
        <v>0</v>
      </c>
      <c r="M694" s="4">
        <v>0.5</v>
      </c>
      <c r="N694" s="4">
        <v>0</v>
      </c>
      <c r="O694" s="27">
        <f t="shared" ref="O694:O700" si="38">SUM(D694:N694)</f>
        <v>44.58</v>
      </c>
      <c r="P694" s="11">
        <v>686</v>
      </c>
      <c r="Q694" s="29"/>
    </row>
    <row r="695" spans="1:17">
      <c r="A695" s="11">
        <v>686</v>
      </c>
      <c r="B695" s="106" t="s">
        <v>3647</v>
      </c>
      <c r="C695" s="106" t="s">
        <v>3648</v>
      </c>
      <c r="D695" s="14">
        <v>0.5</v>
      </c>
      <c r="E695" s="14">
        <v>8</v>
      </c>
      <c r="F695" s="14">
        <v>2</v>
      </c>
      <c r="G695" s="14">
        <v>28.3</v>
      </c>
      <c r="H695" s="14">
        <v>4.35</v>
      </c>
      <c r="I695" s="4"/>
      <c r="J695" s="4"/>
      <c r="K695" s="4"/>
      <c r="L695" s="4"/>
      <c r="M695" s="4">
        <v>1.4</v>
      </c>
      <c r="N695" s="14"/>
      <c r="O695" s="14">
        <f t="shared" si="38"/>
        <v>44.55</v>
      </c>
      <c r="P695" s="11">
        <v>687</v>
      </c>
      <c r="Q695" s="29"/>
    </row>
    <row r="696" spans="1:17">
      <c r="A696" s="11">
        <v>687</v>
      </c>
      <c r="B696" s="17">
        <v>16154452</v>
      </c>
      <c r="C696" s="107" t="s">
        <v>3649</v>
      </c>
      <c r="D696" s="4">
        <v>0.5</v>
      </c>
      <c r="E696" s="4">
        <v>8</v>
      </c>
      <c r="F696" s="4">
        <v>2</v>
      </c>
      <c r="G696" s="10">
        <v>28.4</v>
      </c>
      <c r="H696" s="4">
        <v>4.12</v>
      </c>
      <c r="I696" s="4">
        <v>0</v>
      </c>
      <c r="J696" s="4">
        <v>1</v>
      </c>
      <c r="K696" s="4">
        <v>0</v>
      </c>
      <c r="L696" s="4">
        <v>0</v>
      </c>
      <c r="M696" s="4">
        <v>0.5</v>
      </c>
      <c r="N696" s="4">
        <v>0</v>
      </c>
      <c r="O696" s="27">
        <f t="shared" si="38"/>
        <v>44.52</v>
      </c>
      <c r="P696" s="11">
        <v>688</v>
      </c>
      <c r="Q696" s="29"/>
    </row>
    <row r="697" spans="1:17">
      <c r="A697" s="11">
        <v>688</v>
      </c>
      <c r="B697" s="17">
        <v>16112539</v>
      </c>
      <c r="C697" s="107" t="s">
        <v>3650</v>
      </c>
      <c r="D697" s="4">
        <v>0.5</v>
      </c>
      <c r="E697" s="4">
        <v>8</v>
      </c>
      <c r="F697" s="4">
        <v>2</v>
      </c>
      <c r="G697" s="10">
        <v>28.1</v>
      </c>
      <c r="H697" s="11">
        <v>4.475</v>
      </c>
      <c r="I697" s="4">
        <v>0</v>
      </c>
      <c r="J697" s="4">
        <v>0.5</v>
      </c>
      <c r="K697" s="4">
        <v>0</v>
      </c>
      <c r="L697" s="4">
        <v>0.2</v>
      </c>
      <c r="M697" s="4">
        <v>0.7</v>
      </c>
      <c r="N697" s="4">
        <v>0</v>
      </c>
      <c r="O697" s="27">
        <f t="shared" si="38"/>
        <v>44.475</v>
      </c>
      <c r="P697" s="11">
        <v>689</v>
      </c>
      <c r="Q697" s="29"/>
    </row>
    <row r="698" spans="1:17">
      <c r="A698" s="11">
        <v>689</v>
      </c>
      <c r="B698" s="108" t="s">
        <v>3651</v>
      </c>
      <c r="C698" s="109" t="s">
        <v>3652</v>
      </c>
      <c r="D698" s="4">
        <v>0.5</v>
      </c>
      <c r="E698" s="4">
        <v>8</v>
      </c>
      <c r="F698" s="4">
        <v>2</v>
      </c>
      <c r="G698" s="11">
        <v>30.1</v>
      </c>
      <c r="H698" s="4">
        <v>3.35</v>
      </c>
      <c r="I698" s="4"/>
      <c r="J698" s="4"/>
      <c r="K698" s="4"/>
      <c r="L698" s="4"/>
      <c r="M698" s="4">
        <v>0.5</v>
      </c>
      <c r="N698" s="4">
        <v>0</v>
      </c>
      <c r="O698" s="27">
        <f t="shared" si="38"/>
        <v>44.45</v>
      </c>
      <c r="P698" s="11">
        <v>690</v>
      </c>
      <c r="Q698" s="29"/>
    </row>
    <row r="699" spans="1:17">
      <c r="A699" s="11">
        <v>690</v>
      </c>
      <c r="B699" s="11">
        <v>16112383</v>
      </c>
      <c r="C699" s="11" t="s">
        <v>3653</v>
      </c>
      <c r="D699" s="11">
        <v>0.5</v>
      </c>
      <c r="E699" s="4">
        <v>8</v>
      </c>
      <c r="F699" s="4">
        <v>2</v>
      </c>
      <c r="G699" s="4">
        <v>30</v>
      </c>
      <c r="H699" s="4">
        <v>3.95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27">
        <f t="shared" si="38"/>
        <v>44.45</v>
      </c>
      <c r="P699" s="11">
        <v>691</v>
      </c>
      <c r="Q699" s="29"/>
    </row>
    <row r="700" spans="1:17">
      <c r="A700" s="11">
        <v>691</v>
      </c>
      <c r="B700" s="106" t="s">
        <v>3654</v>
      </c>
      <c r="C700" s="106" t="s">
        <v>3655</v>
      </c>
      <c r="D700" s="14">
        <v>0.5</v>
      </c>
      <c r="E700" s="14">
        <v>8</v>
      </c>
      <c r="F700" s="14">
        <v>2</v>
      </c>
      <c r="G700" s="14">
        <v>29.4</v>
      </c>
      <c r="H700" s="14">
        <v>4.55</v>
      </c>
      <c r="I700" s="4"/>
      <c r="J700" s="4"/>
      <c r="K700" s="4"/>
      <c r="L700" s="4"/>
      <c r="M700" s="4"/>
      <c r="N700" s="14"/>
      <c r="O700" s="14">
        <f t="shared" si="38"/>
        <v>44.45</v>
      </c>
      <c r="P700" s="11">
        <v>692</v>
      </c>
      <c r="Q700" s="29"/>
    </row>
    <row r="701" spans="1:17">
      <c r="A701" s="11">
        <v>692</v>
      </c>
      <c r="B701" s="32">
        <v>16113091</v>
      </c>
      <c r="C701" s="33" t="s">
        <v>3656</v>
      </c>
      <c r="D701" s="11">
        <v>0.5</v>
      </c>
      <c r="E701" s="11">
        <v>8</v>
      </c>
      <c r="F701" s="11">
        <v>2</v>
      </c>
      <c r="G701" s="34">
        <v>29.1</v>
      </c>
      <c r="H701" s="34">
        <v>4.825</v>
      </c>
      <c r="I701" s="11"/>
      <c r="J701" s="11"/>
      <c r="K701" s="11"/>
      <c r="L701" s="11"/>
      <c r="M701" s="11"/>
      <c r="N701" s="11"/>
      <c r="O701" s="27">
        <v>44.43</v>
      </c>
      <c r="P701" s="11">
        <v>693</v>
      </c>
      <c r="Q701" s="29"/>
    </row>
    <row r="702" spans="1:17">
      <c r="A702" s="11">
        <v>693</v>
      </c>
      <c r="B702" s="12">
        <v>16112769</v>
      </c>
      <c r="C702" s="11" t="s">
        <v>3657</v>
      </c>
      <c r="D702" s="11">
        <v>0.5</v>
      </c>
      <c r="E702" s="11">
        <v>8</v>
      </c>
      <c r="F702" s="11">
        <v>2</v>
      </c>
      <c r="G702" s="11">
        <v>29.6</v>
      </c>
      <c r="H702" s="11">
        <v>3.62</v>
      </c>
      <c r="I702" s="11"/>
      <c r="J702" s="11">
        <v>0.5</v>
      </c>
      <c r="K702" s="11"/>
      <c r="L702" s="11"/>
      <c r="M702" s="11">
        <v>0.2</v>
      </c>
      <c r="N702" s="11"/>
      <c r="O702" s="27">
        <f>SUM(D702:N702)</f>
        <v>44.42</v>
      </c>
      <c r="P702" s="11">
        <v>694</v>
      </c>
      <c r="Q702" s="29"/>
    </row>
    <row r="703" spans="1:17">
      <c r="A703" s="11">
        <v>694</v>
      </c>
      <c r="B703" s="17">
        <v>16153574</v>
      </c>
      <c r="C703" s="107" t="s">
        <v>3658</v>
      </c>
      <c r="D703" s="4">
        <v>0.5</v>
      </c>
      <c r="E703" s="4">
        <v>8</v>
      </c>
      <c r="F703" s="4">
        <v>2</v>
      </c>
      <c r="G703" s="10">
        <v>26.6</v>
      </c>
      <c r="H703" s="4">
        <v>4.32</v>
      </c>
      <c r="I703" s="4">
        <v>0</v>
      </c>
      <c r="J703" s="4">
        <v>1</v>
      </c>
      <c r="K703" s="4">
        <v>0</v>
      </c>
      <c r="L703" s="4">
        <v>0</v>
      </c>
      <c r="M703" s="4">
        <v>2</v>
      </c>
      <c r="N703" s="4">
        <v>0</v>
      </c>
      <c r="O703" s="27">
        <f>SUM(D703:N703)</f>
        <v>44.42</v>
      </c>
      <c r="P703" s="11">
        <v>695</v>
      </c>
      <c r="Q703" s="29"/>
    </row>
    <row r="704" spans="1:17">
      <c r="A704" s="11">
        <v>695</v>
      </c>
      <c r="B704" s="106" t="s">
        <v>3659</v>
      </c>
      <c r="C704" s="106" t="s">
        <v>3660</v>
      </c>
      <c r="D704" s="14">
        <v>0.5</v>
      </c>
      <c r="E704" s="14">
        <v>8</v>
      </c>
      <c r="F704" s="14">
        <v>2</v>
      </c>
      <c r="G704" s="14">
        <v>28.2</v>
      </c>
      <c r="H704" s="14">
        <v>4.3</v>
      </c>
      <c r="I704" s="4"/>
      <c r="J704" s="4"/>
      <c r="K704" s="4"/>
      <c r="L704" s="4">
        <v>0.5</v>
      </c>
      <c r="M704" s="4">
        <v>0.9</v>
      </c>
      <c r="N704" s="14"/>
      <c r="O704" s="14">
        <f>SUM(D704:N704)</f>
        <v>44.4</v>
      </c>
      <c r="P704" s="11">
        <v>696</v>
      </c>
      <c r="Q704" s="29"/>
    </row>
    <row r="705" spans="1:17">
      <c r="A705" s="11">
        <v>696</v>
      </c>
      <c r="B705" s="108" t="s">
        <v>3661</v>
      </c>
      <c r="C705" s="109" t="s">
        <v>3662</v>
      </c>
      <c r="D705" s="11">
        <v>0.5</v>
      </c>
      <c r="E705" s="10">
        <v>8</v>
      </c>
      <c r="F705" s="11">
        <v>2</v>
      </c>
      <c r="G705" s="11">
        <v>29.2</v>
      </c>
      <c r="H705" s="11">
        <v>4.175</v>
      </c>
      <c r="I705" s="11">
        <v>0</v>
      </c>
      <c r="J705" s="11">
        <v>1</v>
      </c>
      <c r="K705" s="11"/>
      <c r="L705" s="11"/>
      <c r="M705" s="11"/>
      <c r="N705" s="11"/>
      <c r="O705" s="27">
        <f>[1]Sheet1!D617+E705+F705+G705+H705+I705+J705+K705+L705+M705-N705</f>
        <v>44.375</v>
      </c>
      <c r="P705" s="11">
        <v>697</v>
      </c>
      <c r="Q705" s="29"/>
    </row>
    <row r="706" spans="1:17">
      <c r="A706" s="11">
        <v>697</v>
      </c>
      <c r="B706" s="11">
        <v>16153984</v>
      </c>
      <c r="C706" s="4" t="s">
        <v>3663</v>
      </c>
      <c r="D706" s="4">
        <v>0.5</v>
      </c>
      <c r="E706" s="4">
        <v>8</v>
      </c>
      <c r="F706" s="4">
        <v>2</v>
      </c>
      <c r="G706" s="4">
        <v>30.4</v>
      </c>
      <c r="H706" s="4">
        <v>3.275</v>
      </c>
      <c r="I706" s="4"/>
      <c r="J706" s="4"/>
      <c r="K706" s="4"/>
      <c r="L706" s="4"/>
      <c r="M706" s="4">
        <v>0.2</v>
      </c>
      <c r="N706" s="4"/>
      <c r="O706" s="27">
        <f>SUM(D706:N706)</f>
        <v>44.375</v>
      </c>
      <c r="P706" s="11">
        <v>698</v>
      </c>
      <c r="Q706" s="29"/>
    </row>
    <row r="707" spans="1:17">
      <c r="A707" s="11">
        <v>698</v>
      </c>
      <c r="B707" s="4">
        <v>15153736</v>
      </c>
      <c r="C707" s="4" t="s">
        <v>3664</v>
      </c>
      <c r="D707" s="4">
        <v>0.5</v>
      </c>
      <c r="E707" s="4">
        <v>8</v>
      </c>
      <c r="F707" s="4">
        <v>2</v>
      </c>
      <c r="G707" s="4">
        <v>29.6</v>
      </c>
      <c r="H707" s="4">
        <v>4.27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27">
        <f>SUM(D707:N707)</f>
        <v>44.37</v>
      </c>
      <c r="P707" s="11">
        <v>699</v>
      </c>
      <c r="Q707" s="29"/>
    </row>
    <row r="708" spans="1:17">
      <c r="A708" s="11">
        <v>699</v>
      </c>
      <c r="B708" s="30">
        <v>16112593</v>
      </c>
      <c r="C708" s="10" t="s">
        <v>3665</v>
      </c>
      <c r="D708" s="11">
        <v>0.5</v>
      </c>
      <c r="E708" s="11">
        <v>8</v>
      </c>
      <c r="F708" s="11">
        <v>2</v>
      </c>
      <c r="G708" s="31">
        <v>29.5</v>
      </c>
      <c r="H708" s="11">
        <v>4.35</v>
      </c>
      <c r="I708" s="11"/>
      <c r="J708" s="11"/>
      <c r="K708" s="11"/>
      <c r="L708" s="11"/>
      <c r="M708" s="11"/>
      <c r="N708" s="11"/>
      <c r="O708" s="27">
        <f>D708+E708+F708+G708+H708+I708+J708+K708+L708+M708+N708</f>
        <v>44.35</v>
      </c>
      <c r="P708" s="11">
        <v>700</v>
      </c>
      <c r="Q708" s="29"/>
    </row>
    <row r="709" spans="1:17">
      <c r="A709" s="11">
        <v>700</v>
      </c>
      <c r="B709" s="106" t="s">
        <v>3666</v>
      </c>
      <c r="C709" s="106" t="s">
        <v>3667</v>
      </c>
      <c r="D709" s="14">
        <v>0.5</v>
      </c>
      <c r="E709" s="14">
        <v>8</v>
      </c>
      <c r="F709" s="14">
        <v>2</v>
      </c>
      <c r="G709" s="14">
        <v>29.4</v>
      </c>
      <c r="H709" s="14">
        <v>4.25</v>
      </c>
      <c r="I709" s="4"/>
      <c r="J709" s="4"/>
      <c r="K709" s="4"/>
      <c r="L709" s="4">
        <v>0.2</v>
      </c>
      <c r="M709" s="4"/>
      <c r="N709" s="14"/>
      <c r="O709" s="14">
        <f t="shared" ref="O709:O718" si="39">SUM(D709:N709)</f>
        <v>44.35</v>
      </c>
      <c r="P709" s="11">
        <v>701</v>
      </c>
      <c r="Q709" s="29"/>
    </row>
    <row r="710" spans="1:17">
      <c r="A710" s="11">
        <v>701</v>
      </c>
      <c r="B710" s="11">
        <v>16112145</v>
      </c>
      <c r="C710" s="11" t="s">
        <v>3668</v>
      </c>
      <c r="D710" s="11">
        <v>0.5</v>
      </c>
      <c r="E710" s="11">
        <v>8</v>
      </c>
      <c r="F710" s="11">
        <v>2</v>
      </c>
      <c r="G710" s="11">
        <v>29.1</v>
      </c>
      <c r="H710" s="11">
        <v>4.225</v>
      </c>
      <c r="I710" s="11">
        <v>0</v>
      </c>
      <c r="J710" s="11">
        <v>0</v>
      </c>
      <c r="K710" s="11">
        <v>0</v>
      </c>
      <c r="L710" s="11">
        <v>0</v>
      </c>
      <c r="M710" s="11">
        <v>0.5</v>
      </c>
      <c r="N710" s="11">
        <v>0</v>
      </c>
      <c r="O710" s="27">
        <f t="shared" si="39"/>
        <v>44.325</v>
      </c>
      <c r="P710" s="11">
        <v>702</v>
      </c>
      <c r="Q710" s="29"/>
    </row>
    <row r="711" spans="1:17">
      <c r="A711" s="11">
        <v>702</v>
      </c>
      <c r="B711" s="106" t="s">
        <v>3669</v>
      </c>
      <c r="C711" s="106" t="s">
        <v>3670</v>
      </c>
      <c r="D711" s="14">
        <v>0.5</v>
      </c>
      <c r="E711" s="14">
        <v>8</v>
      </c>
      <c r="F711" s="14">
        <v>2</v>
      </c>
      <c r="G711" s="14">
        <v>29.8</v>
      </c>
      <c r="H711" s="14">
        <v>4.025</v>
      </c>
      <c r="I711" s="4"/>
      <c r="J711" s="4"/>
      <c r="K711" s="4"/>
      <c r="L711" s="4"/>
      <c r="M711" s="4"/>
      <c r="N711" s="14"/>
      <c r="O711" s="14">
        <f t="shared" si="39"/>
        <v>44.325</v>
      </c>
      <c r="P711" s="11">
        <v>703</v>
      </c>
      <c r="Q711" s="29"/>
    </row>
    <row r="712" spans="1:17">
      <c r="A712" s="11">
        <v>703</v>
      </c>
      <c r="B712" s="12">
        <v>16155210</v>
      </c>
      <c r="C712" s="11" t="s">
        <v>3671</v>
      </c>
      <c r="D712" s="11">
        <v>0.5</v>
      </c>
      <c r="E712" s="11">
        <v>8</v>
      </c>
      <c r="F712" s="11">
        <v>2</v>
      </c>
      <c r="G712" s="11">
        <v>31.2</v>
      </c>
      <c r="H712" s="11">
        <v>2.62</v>
      </c>
      <c r="I712" s="11"/>
      <c r="J712" s="11"/>
      <c r="K712" s="11"/>
      <c r="L712" s="11"/>
      <c r="M712" s="11">
        <v>0</v>
      </c>
      <c r="N712" s="11"/>
      <c r="O712" s="27">
        <f t="shared" si="39"/>
        <v>44.32</v>
      </c>
      <c r="P712" s="11">
        <v>704</v>
      </c>
      <c r="Q712" s="29"/>
    </row>
    <row r="713" spans="1:17">
      <c r="A713" s="11">
        <v>704</v>
      </c>
      <c r="B713" s="106" t="s">
        <v>3672</v>
      </c>
      <c r="C713" s="106" t="s">
        <v>3673</v>
      </c>
      <c r="D713" s="14">
        <v>0.5</v>
      </c>
      <c r="E713" s="14">
        <v>8</v>
      </c>
      <c r="F713" s="14">
        <v>2</v>
      </c>
      <c r="G713" s="14">
        <v>29.2</v>
      </c>
      <c r="H713" s="14">
        <v>3.875</v>
      </c>
      <c r="I713" s="4"/>
      <c r="J713" s="4">
        <v>0.2</v>
      </c>
      <c r="K713" s="4"/>
      <c r="L713" s="4">
        <v>0.5</v>
      </c>
      <c r="M713" s="4"/>
      <c r="N713" s="14"/>
      <c r="O713" s="14">
        <f t="shared" si="39"/>
        <v>44.275</v>
      </c>
      <c r="P713" s="11">
        <v>705</v>
      </c>
      <c r="Q713" s="29"/>
    </row>
    <row r="714" spans="1:17">
      <c r="A714" s="11">
        <v>705</v>
      </c>
      <c r="B714" s="106" t="s">
        <v>3674</v>
      </c>
      <c r="C714" s="106" t="s">
        <v>3675</v>
      </c>
      <c r="D714" s="14">
        <v>1</v>
      </c>
      <c r="E714" s="14">
        <v>8</v>
      </c>
      <c r="F714" s="14">
        <v>2</v>
      </c>
      <c r="G714" s="14">
        <v>28.9</v>
      </c>
      <c r="H714" s="14">
        <v>4.175</v>
      </c>
      <c r="I714" s="4"/>
      <c r="J714" s="4"/>
      <c r="K714" s="4"/>
      <c r="L714" s="4"/>
      <c r="M714" s="4">
        <v>0.2</v>
      </c>
      <c r="N714" s="14"/>
      <c r="O714" s="14">
        <f t="shared" si="39"/>
        <v>44.275</v>
      </c>
      <c r="P714" s="11">
        <v>706</v>
      </c>
      <c r="Q714" s="29"/>
    </row>
    <row r="715" spans="1:17">
      <c r="A715" s="11">
        <v>706</v>
      </c>
      <c r="B715" s="4" t="s">
        <v>3676</v>
      </c>
      <c r="C715" s="4" t="s">
        <v>3677</v>
      </c>
      <c r="D715" s="4">
        <v>1</v>
      </c>
      <c r="E715" s="4">
        <v>8</v>
      </c>
      <c r="F715" s="4">
        <v>2</v>
      </c>
      <c r="G715" s="4">
        <v>27.9</v>
      </c>
      <c r="H715" s="4">
        <v>4.325</v>
      </c>
      <c r="I715" s="4">
        <v>0</v>
      </c>
      <c r="J715" s="4">
        <v>1</v>
      </c>
      <c r="K715" s="4">
        <v>0</v>
      </c>
      <c r="L715" s="4">
        <v>0</v>
      </c>
      <c r="M715" s="4">
        <v>0</v>
      </c>
      <c r="N715" s="4">
        <v>0</v>
      </c>
      <c r="O715" s="27">
        <f t="shared" si="39"/>
        <v>44.225</v>
      </c>
      <c r="P715" s="11">
        <v>707</v>
      </c>
      <c r="Q715" s="29"/>
    </row>
    <row r="716" spans="1:17">
      <c r="A716" s="11">
        <v>707</v>
      </c>
      <c r="B716" s="106" t="s">
        <v>3678</v>
      </c>
      <c r="C716" s="106" t="s">
        <v>3679</v>
      </c>
      <c r="D716" s="14">
        <v>0.5</v>
      </c>
      <c r="E716" s="14">
        <v>8</v>
      </c>
      <c r="F716" s="14">
        <v>2</v>
      </c>
      <c r="G716" s="14">
        <v>29.8</v>
      </c>
      <c r="H716" s="14">
        <v>3.925</v>
      </c>
      <c r="I716" s="4"/>
      <c r="J716" s="4"/>
      <c r="K716" s="4"/>
      <c r="L716" s="4"/>
      <c r="M716" s="4"/>
      <c r="N716" s="14"/>
      <c r="O716" s="14">
        <f t="shared" si="39"/>
        <v>44.225</v>
      </c>
      <c r="P716" s="11">
        <v>708</v>
      </c>
      <c r="Q716" s="29"/>
    </row>
    <row r="717" spans="1:17">
      <c r="A717" s="11">
        <v>708</v>
      </c>
      <c r="B717" s="12">
        <v>16156987</v>
      </c>
      <c r="C717" s="11" t="s">
        <v>3680</v>
      </c>
      <c r="D717" s="11">
        <v>0.5</v>
      </c>
      <c r="E717" s="11">
        <v>8</v>
      </c>
      <c r="F717" s="11">
        <v>2</v>
      </c>
      <c r="G717" s="11">
        <v>28.7</v>
      </c>
      <c r="H717" s="11">
        <v>4.3</v>
      </c>
      <c r="I717" s="11"/>
      <c r="J717" s="11"/>
      <c r="K717" s="11"/>
      <c r="L717" s="11">
        <v>0.7</v>
      </c>
      <c r="M717" s="11"/>
      <c r="N717" s="11"/>
      <c r="O717" s="27">
        <f t="shared" si="39"/>
        <v>44.2</v>
      </c>
      <c r="P717" s="11">
        <v>709</v>
      </c>
      <c r="Q717" s="29"/>
    </row>
    <row r="718" spans="1:17">
      <c r="A718" s="11">
        <v>709</v>
      </c>
      <c r="B718" s="106" t="s">
        <v>3681</v>
      </c>
      <c r="C718" s="106" t="s">
        <v>3682</v>
      </c>
      <c r="D718" s="14">
        <v>1</v>
      </c>
      <c r="E718" s="14">
        <v>8</v>
      </c>
      <c r="F718" s="14">
        <v>2</v>
      </c>
      <c r="G718" s="14">
        <v>28.3</v>
      </c>
      <c r="H718" s="14">
        <v>3.875</v>
      </c>
      <c r="I718" s="4"/>
      <c r="J718" s="4">
        <v>1</v>
      </c>
      <c r="K718" s="4"/>
      <c r="L718" s="4"/>
      <c r="M718" s="4"/>
      <c r="N718" s="14"/>
      <c r="O718" s="14">
        <f t="shared" si="39"/>
        <v>44.175</v>
      </c>
      <c r="P718" s="11">
        <v>710</v>
      </c>
      <c r="Q718" s="29"/>
    </row>
    <row r="719" spans="1:17">
      <c r="A719" s="11">
        <v>710</v>
      </c>
      <c r="B719" s="108" t="s">
        <v>3683</v>
      </c>
      <c r="C719" s="109" t="s">
        <v>3684</v>
      </c>
      <c r="D719" s="11">
        <v>1</v>
      </c>
      <c r="E719" s="11">
        <v>8</v>
      </c>
      <c r="F719" s="11">
        <v>2</v>
      </c>
      <c r="G719" s="11">
        <v>27.7</v>
      </c>
      <c r="H719" s="11">
        <v>3.95</v>
      </c>
      <c r="I719" s="11">
        <v>0</v>
      </c>
      <c r="J719" s="11">
        <v>1</v>
      </c>
      <c r="K719" s="11">
        <v>0</v>
      </c>
      <c r="L719" s="11">
        <v>0</v>
      </c>
      <c r="M719" s="11">
        <v>0.5</v>
      </c>
      <c r="N719" s="11"/>
      <c r="O719" s="27">
        <v>44.15</v>
      </c>
      <c r="P719" s="11">
        <v>711</v>
      </c>
      <c r="Q719" s="29"/>
    </row>
    <row r="720" spans="1:17">
      <c r="A720" s="11">
        <v>711</v>
      </c>
      <c r="B720" s="32">
        <v>16154070</v>
      </c>
      <c r="C720" s="33" t="s">
        <v>3259</v>
      </c>
      <c r="D720" s="11">
        <v>0.5</v>
      </c>
      <c r="E720" s="11">
        <v>8</v>
      </c>
      <c r="F720" s="11">
        <v>2</v>
      </c>
      <c r="G720" s="34">
        <v>28.8</v>
      </c>
      <c r="H720" s="34">
        <v>4.125</v>
      </c>
      <c r="I720" s="11"/>
      <c r="J720" s="11">
        <v>0.5</v>
      </c>
      <c r="K720" s="11"/>
      <c r="L720" s="11"/>
      <c r="M720" s="11">
        <v>0.2</v>
      </c>
      <c r="N720" s="11"/>
      <c r="O720" s="27">
        <v>44.13</v>
      </c>
      <c r="P720" s="11">
        <v>712</v>
      </c>
      <c r="Q720" s="29"/>
    </row>
    <row r="721" spans="1:17">
      <c r="A721" s="11">
        <v>712</v>
      </c>
      <c r="B721" s="11">
        <v>16112971</v>
      </c>
      <c r="C721" s="11" t="s">
        <v>3685</v>
      </c>
      <c r="D721" s="11">
        <v>1</v>
      </c>
      <c r="E721" s="4">
        <v>8</v>
      </c>
      <c r="F721" s="4">
        <v>2</v>
      </c>
      <c r="G721" s="4">
        <v>29</v>
      </c>
      <c r="H721" s="4">
        <v>4.125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27">
        <f t="shared" ref="O721:O731" si="40">SUM(D721:N721)</f>
        <v>44.125</v>
      </c>
      <c r="P721" s="11">
        <v>713</v>
      </c>
      <c r="Q721" s="29"/>
    </row>
    <row r="722" spans="1:17">
      <c r="A722" s="11">
        <v>713</v>
      </c>
      <c r="B722" s="106" t="s">
        <v>3686</v>
      </c>
      <c r="C722" s="106" t="s">
        <v>3687</v>
      </c>
      <c r="D722" s="14">
        <v>0.5</v>
      </c>
      <c r="E722" s="14">
        <v>8</v>
      </c>
      <c r="F722" s="14">
        <v>2</v>
      </c>
      <c r="G722" s="14">
        <v>29.1</v>
      </c>
      <c r="H722" s="14">
        <v>4.025</v>
      </c>
      <c r="I722" s="4"/>
      <c r="J722" s="4"/>
      <c r="K722" s="4"/>
      <c r="L722" s="4"/>
      <c r="M722" s="4">
        <v>0.5</v>
      </c>
      <c r="N722" s="14"/>
      <c r="O722" s="14">
        <f t="shared" si="40"/>
        <v>44.125</v>
      </c>
      <c r="P722" s="11">
        <v>714</v>
      </c>
      <c r="Q722" s="29"/>
    </row>
    <row r="723" ht="14.25" spans="1:17">
      <c r="A723" s="11">
        <v>714</v>
      </c>
      <c r="B723" s="35">
        <v>16116133</v>
      </c>
      <c r="C723" s="36" t="s">
        <v>3688</v>
      </c>
      <c r="D723" s="10">
        <v>0.5</v>
      </c>
      <c r="E723" s="10">
        <v>8</v>
      </c>
      <c r="F723" s="10">
        <v>2</v>
      </c>
      <c r="G723" s="27">
        <v>29.7</v>
      </c>
      <c r="H723" s="26">
        <f>156*0.025</f>
        <v>3.9</v>
      </c>
      <c r="I723" s="10">
        <v>0</v>
      </c>
      <c r="J723" s="11">
        <v>0</v>
      </c>
      <c r="K723" s="10">
        <v>0</v>
      </c>
      <c r="L723" s="11">
        <v>0</v>
      </c>
      <c r="M723" s="11">
        <v>0</v>
      </c>
      <c r="N723" s="11">
        <v>0</v>
      </c>
      <c r="O723" s="26">
        <f t="shared" si="40"/>
        <v>44.1</v>
      </c>
      <c r="P723" s="11">
        <v>715</v>
      </c>
      <c r="Q723" s="29"/>
    </row>
    <row r="724" spans="1:17">
      <c r="A724" s="11">
        <v>715</v>
      </c>
      <c r="B724" s="4">
        <v>16153678</v>
      </c>
      <c r="C724" s="4" t="s">
        <v>3689</v>
      </c>
      <c r="D724" s="4">
        <v>0.5</v>
      </c>
      <c r="E724" s="4">
        <v>8</v>
      </c>
      <c r="F724" s="4">
        <v>2</v>
      </c>
      <c r="G724" s="4">
        <v>29.3</v>
      </c>
      <c r="H724" s="4">
        <v>4.3</v>
      </c>
      <c r="I724" s="4"/>
      <c r="J724" s="4"/>
      <c r="K724" s="4"/>
      <c r="L724" s="4"/>
      <c r="M724" s="4"/>
      <c r="N724" s="4"/>
      <c r="O724" s="27">
        <f t="shared" si="40"/>
        <v>44.1</v>
      </c>
      <c r="P724" s="11">
        <v>716</v>
      </c>
      <c r="Q724" s="29"/>
    </row>
    <row r="725" spans="1:17">
      <c r="A725" s="11">
        <v>716</v>
      </c>
      <c r="B725" s="11">
        <v>16112657</v>
      </c>
      <c r="C725" s="11" t="s">
        <v>3690</v>
      </c>
      <c r="D725" s="11">
        <v>0.5</v>
      </c>
      <c r="E725" s="4">
        <v>8</v>
      </c>
      <c r="F725" s="4">
        <v>2</v>
      </c>
      <c r="G725" s="4">
        <v>29.6</v>
      </c>
      <c r="H725" s="4">
        <v>3.95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27">
        <f t="shared" si="40"/>
        <v>44.05</v>
      </c>
      <c r="P725" s="11">
        <v>717</v>
      </c>
      <c r="Q725" s="29"/>
    </row>
    <row r="726" spans="1:17">
      <c r="A726" s="11">
        <v>717</v>
      </c>
      <c r="B726" s="108" t="s">
        <v>3691</v>
      </c>
      <c r="C726" s="109" t="s">
        <v>3692</v>
      </c>
      <c r="D726" s="4">
        <v>0.5</v>
      </c>
      <c r="E726" s="4">
        <v>8</v>
      </c>
      <c r="F726" s="4">
        <v>2</v>
      </c>
      <c r="G726" s="11">
        <v>29.9</v>
      </c>
      <c r="H726" s="4">
        <v>3.65</v>
      </c>
      <c r="I726" s="4"/>
      <c r="J726" s="4"/>
      <c r="K726" s="4"/>
      <c r="L726" s="4"/>
      <c r="M726" s="4"/>
      <c r="N726" s="4">
        <v>0</v>
      </c>
      <c r="O726" s="27">
        <f t="shared" si="40"/>
        <v>44.05</v>
      </c>
      <c r="P726" s="11">
        <v>718</v>
      </c>
      <c r="Q726" s="29"/>
    </row>
    <row r="727" spans="1:17">
      <c r="A727" s="11">
        <v>718</v>
      </c>
      <c r="B727" s="4">
        <v>16112236</v>
      </c>
      <c r="C727" s="4" t="s">
        <v>3693</v>
      </c>
      <c r="D727" s="4">
        <v>0.5</v>
      </c>
      <c r="E727" s="4">
        <v>8</v>
      </c>
      <c r="F727" s="4">
        <v>2</v>
      </c>
      <c r="G727" s="4">
        <v>27.5</v>
      </c>
      <c r="H727" s="4">
        <v>3.525</v>
      </c>
      <c r="I727" s="4"/>
      <c r="J727" s="4">
        <v>1</v>
      </c>
      <c r="K727" s="4"/>
      <c r="L727" s="4"/>
      <c r="M727" s="4">
        <v>1.5</v>
      </c>
      <c r="N727" s="4"/>
      <c r="O727" s="27">
        <f t="shared" si="40"/>
        <v>44.025</v>
      </c>
      <c r="P727" s="11">
        <v>719</v>
      </c>
      <c r="Q727" s="29"/>
    </row>
    <row r="728" spans="1:17">
      <c r="A728" s="11">
        <v>719</v>
      </c>
      <c r="B728" s="11">
        <v>16112624</v>
      </c>
      <c r="C728" s="4" t="s">
        <v>3694</v>
      </c>
      <c r="D728" s="4">
        <v>0.5</v>
      </c>
      <c r="E728" s="4">
        <v>8</v>
      </c>
      <c r="F728" s="4">
        <v>2</v>
      </c>
      <c r="G728" s="4">
        <v>28.7</v>
      </c>
      <c r="H728" s="4">
        <v>4.5</v>
      </c>
      <c r="I728" s="4"/>
      <c r="J728" s="4"/>
      <c r="K728" s="4"/>
      <c r="L728" s="4">
        <v>0.1</v>
      </c>
      <c r="M728" s="4">
        <v>0.2</v>
      </c>
      <c r="N728" s="4"/>
      <c r="O728" s="27">
        <f t="shared" si="40"/>
        <v>44</v>
      </c>
      <c r="P728" s="11">
        <v>720</v>
      </c>
      <c r="Q728" s="29"/>
    </row>
    <row r="729" spans="1:16">
      <c r="A729" s="11">
        <v>720</v>
      </c>
      <c r="B729" s="4">
        <v>16158044</v>
      </c>
      <c r="C729" s="4" t="s">
        <v>3695</v>
      </c>
      <c r="D729" s="4">
        <v>0.5</v>
      </c>
      <c r="E729" s="4">
        <v>8</v>
      </c>
      <c r="F729" s="4">
        <v>2</v>
      </c>
      <c r="G729" s="4">
        <v>30.2</v>
      </c>
      <c r="H729" s="4">
        <v>3.3</v>
      </c>
      <c r="I729" s="4"/>
      <c r="J729" s="4"/>
      <c r="K729" s="4"/>
      <c r="L729" s="4"/>
      <c r="M729" s="4"/>
      <c r="N729" s="4"/>
      <c r="O729" s="27">
        <f t="shared" si="40"/>
        <v>44</v>
      </c>
      <c r="P729" s="11">
        <v>721</v>
      </c>
    </row>
    <row r="730" spans="1:16">
      <c r="A730" s="11">
        <v>721</v>
      </c>
      <c r="B730" s="4">
        <v>16115844</v>
      </c>
      <c r="C730" s="4" t="s">
        <v>3696</v>
      </c>
      <c r="D730" s="4">
        <v>0.5</v>
      </c>
      <c r="E730" s="4">
        <v>8</v>
      </c>
      <c r="F730" s="4">
        <v>2</v>
      </c>
      <c r="G730" s="4">
        <v>29</v>
      </c>
      <c r="H730" s="4">
        <v>4.5</v>
      </c>
      <c r="I730" s="4"/>
      <c r="J730" s="4"/>
      <c r="K730" s="4"/>
      <c r="L730" s="4"/>
      <c r="M730" s="4"/>
      <c r="N730" s="4"/>
      <c r="O730" s="27">
        <f t="shared" si="40"/>
        <v>44</v>
      </c>
      <c r="P730" s="11">
        <v>722</v>
      </c>
    </row>
    <row r="731" spans="1:16">
      <c r="A731" s="11">
        <v>722</v>
      </c>
      <c r="B731" s="108" t="s">
        <v>3697</v>
      </c>
      <c r="C731" s="109" t="s">
        <v>3698</v>
      </c>
      <c r="D731" s="4">
        <v>0.5</v>
      </c>
      <c r="E731" s="4">
        <v>8</v>
      </c>
      <c r="F731" s="4">
        <v>2</v>
      </c>
      <c r="G731" s="4">
        <v>30.1</v>
      </c>
      <c r="H731" s="4">
        <v>3.4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27">
        <f t="shared" si="40"/>
        <v>44</v>
      </c>
      <c r="P731" s="11">
        <v>723</v>
      </c>
    </row>
    <row r="732" spans="1:16">
      <c r="A732" s="11">
        <v>723</v>
      </c>
      <c r="B732" s="30">
        <v>16156361</v>
      </c>
      <c r="C732" s="10" t="s">
        <v>3699</v>
      </c>
      <c r="D732" s="11">
        <v>0.5</v>
      </c>
      <c r="E732" s="31">
        <v>8</v>
      </c>
      <c r="F732" s="11">
        <v>2</v>
      </c>
      <c r="G732" s="31">
        <v>29.2</v>
      </c>
      <c r="H732" s="31">
        <v>4.28</v>
      </c>
      <c r="I732" s="31"/>
      <c r="J732" s="31"/>
      <c r="K732" s="31"/>
      <c r="L732" s="31"/>
      <c r="M732" s="31"/>
      <c r="N732" s="31"/>
      <c r="O732" s="27">
        <f>D732+E732+F732+G732+H732+I732+J732+K732+L732+M732+N732</f>
        <v>43.98</v>
      </c>
      <c r="P732" s="11">
        <v>724</v>
      </c>
    </row>
    <row r="733" spans="1:16">
      <c r="A733" s="11">
        <v>725</v>
      </c>
      <c r="B733" s="11">
        <v>16113112</v>
      </c>
      <c r="C733" s="11" t="s">
        <v>3700</v>
      </c>
      <c r="D733" s="11">
        <v>1</v>
      </c>
      <c r="E733" s="4">
        <v>8</v>
      </c>
      <c r="F733" s="4">
        <v>2</v>
      </c>
      <c r="G733" s="4">
        <v>27.85</v>
      </c>
      <c r="H733" s="4">
        <v>3.35</v>
      </c>
      <c r="I733" s="4">
        <v>0</v>
      </c>
      <c r="J733" s="4">
        <v>1</v>
      </c>
      <c r="K733" s="4">
        <v>0</v>
      </c>
      <c r="L733" s="4">
        <v>0.7</v>
      </c>
      <c r="M733" s="4">
        <v>0</v>
      </c>
      <c r="N733" s="4">
        <v>0</v>
      </c>
      <c r="O733" s="27">
        <f>SUM(D733:N733)</f>
        <v>43.9</v>
      </c>
      <c r="P733" s="11">
        <v>725</v>
      </c>
    </row>
    <row r="734" spans="1:16">
      <c r="A734" s="11">
        <v>726</v>
      </c>
      <c r="B734" s="108" t="s">
        <v>3701</v>
      </c>
      <c r="C734" s="109" t="s">
        <v>3702</v>
      </c>
      <c r="D734" s="4">
        <v>0.5</v>
      </c>
      <c r="E734" s="4">
        <v>8</v>
      </c>
      <c r="F734" s="4">
        <v>2</v>
      </c>
      <c r="G734" s="11">
        <v>29</v>
      </c>
      <c r="H734" s="4">
        <v>4.35</v>
      </c>
      <c r="I734" s="4"/>
      <c r="J734" s="4"/>
      <c r="K734" s="4"/>
      <c r="L734" s="4"/>
      <c r="M734" s="4"/>
      <c r="N734" s="4">
        <v>0</v>
      </c>
      <c r="O734" s="27">
        <f>SUM(D734:N734)</f>
        <v>43.85</v>
      </c>
      <c r="P734" s="11">
        <v>726</v>
      </c>
    </row>
    <row r="735" spans="1:16">
      <c r="A735" s="11">
        <v>727</v>
      </c>
      <c r="B735" s="108" t="s">
        <v>3703</v>
      </c>
      <c r="C735" s="109" t="s">
        <v>3704</v>
      </c>
      <c r="D735" s="11">
        <v>0.5</v>
      </c>
      <c r="E735" s="10">
        <v>8</v>
      </c>
      <c r="F735" s="10">
        <v>2</v>
      </c>
      <c r="G735" s="11">
        <v>29</v>
      </c>
      <c r="H735" s="11">
        <v>4.33</v>
      </c>
      <c r="I735" s="11"/>
      <c r="J735" s="11"/>
      <c r="K735" s="11"/>
      <c r="L735" s="11"/>
      <c r="M735" s="11"/>
      <c r="N735" s="11">
        <v>0</v>
      </c>
      <c r="O735" s="27">
        <f>D735+E735+F735+G735+H735+I735+J735+K735+L735+M735+N735</f>
        <v>43.83</v>
      </c>
      <c r="P735" s="11">
        <v>727</v>
      </c>
    </row>
    <row r="736" spans="1:16">
      <c r="A736" s="11">
        <v>728</v>
      </c>
      <c r="B736" s="106" t="s">
        <v>3705</v>
      </c>
      <c r="C736" s="106" t="s">
        <v>3706</v>
      </c>
      <c r="D736" s="14">
        <v>0.5</v>
      </c>
      <c r="E736" s="14">
        <v>8</v>
      </c>
      <c r="F736" s="14">
        <v>2</v>
      </c>
      <c r="G736" s="14">
        <v>28.9</v>
      </c>
      <c r="H736" s="14">
        <v>4.425</v>
      </c>
      <c r="I736" s="4"/>
      <c r="J736" s="4"/>
      <c r="K736" s="4"/>
      <c r="L736" s="4"/>
      <c r="M736" s="4"/>
      <c r="N736" s="14"/>
      <c r="O736" s="14">
        <f t="shared" ref="O736:O748" si="41">SUM(D736:N736)</f>
        <v>43.825</v>
      </c>
      <c r="P736" s="11">
        <v>728</v>
      </c>
    </row>
    <row r="737" spans="1:16">
      <c r="A737" s="11">
        <v>729</v>
      </c>
      <c r="B737" s="106" t="s">
        <v>3707</v>
      </c>
      <c r="C737" s="106" t="s">
        <v>3708</v>
      </c>
      <c r="D737" s="14">
        <v>0.5</v>
      </c>
      <c r="E737" s="14">
        <v>8</v>
      </c>
      <c r="F737" s="14">
        <v>2</v>
      </c>
      <c r="G737" s="14">
        <v>28.9</v>
      </c>
      <c r="H737" s="14">
        <v>3.925</v>
      </c>
      <c r="I737" s="4"/>
      <c r="J737" s="4"/>
      <c r="K737" s="4"/>
      <c r="L737" s="4"/>
      <c r="M737" s="4">
        <v>0.5</v>
      </c>
      <c r="N737" s="14"/>
      <c r="O737" s="14">
        <f t="shared" si="41"/>
        <v>43.825</v>
      </c>
      <c r="P737" s="11">
        <v>729</v>
      </c>
    </row>
    <row r="738" spans="1:16">
      <c r="A738" s="11">
        <v>730</v>
      </c>
      <c r="B738" s="12">
        <v>16112435</v>
      </c>
      <c r="C738" s="11" t="s">
        <v>3709</v>
      </c>
      <c r="D738" s="11">
        <v>0.5</v>
      </c>
      <c r="E738" s="11">
        <v>8</v>
      </c>
      <c r="F738" s="11">
        <v>2</v>
      </c>
      <c r="G738" s="11">
        <v>29.2</v>
      </c>
      <c r="H738" s="11">
        <v>4.1</v>
      </c>
      <c r="I738" s="11"/>
      <c r="J738" s="11"/>
      <c r="K738" s="11"/>
      <c r="L738" s="11"/>
      <c r="M738" s="11"/>
      <c r="N738" s="11"/>
      <c r="O738" s="27">
        <f t="shared" si="41"/>
        <v>43.8</v>
      </c>
      <c r="P738" s="11">
        <v>730</v>
      </c>
    </row>
    <row r="739" spans="1:16">
      <c r="A739" s="11">
        <v>731</v>
      </c>
      <c r="B739" s="12">
        <v>16115791</v>
      </c>
      <c r="C739" s="11" t="s">
        <v>3710</v>
      </c>
      <c r="D739" s="11">
        <v>0.5</v>
      </c>
      <c r="E739" s="11">
        <v>8</v>
      </c>
      <c r="F739" s="11">
        <v>2</v>
      </c>
      <c r="G739" s="11">
        <v>25.9</v>
      </c>
      <c r="H739" s="11">
        <v>4.5</v>
      </c>
      <c r="I739" s="11">
        <v>0</v>
      </c>
      <c r="J739" s="11">
        <v>0</v>
      </c>
      <c r="K739" s="11">
        <v>0.2</v>
      </c>
      <c r="L739" s="11">
        <v>1.2</v>
      </c>
      <c r="M739" s="11">
        <v>1.5</v>
      </c>
      <c r="N739" s="11">
        <v>0</v>
      </c>
      <c r="O739" s="27">
        <f t="shared" si="41"/>
        <v>43.8</v>
      </c>
      <c r="P739" s="11">
        <v>731</v>
      </c>
    </row>
    <row r="740" spans="1:16">
      <c r="A740" s="11">
        <v>732</v>
      </c>
      <c r="B740" s="12">
        <v>16113053</v>
      </c>
      <c r="C740" s="11" t="s">
        <v>3711</v>
      </c>
      <c r="D740" s="11">
        <v>0.5</v>
      </c>
      <c r="E740" s="11">
        <v>8</v>
      </c>
      <c r="F740" s="11">
        <v>2</v>
      </c>
      <c r="G740" s="11">
        <v>28.8</v>
      </c>
      <c r="H740" s="11">
        <v>4</v>
      </c>
      <c r="I740" s="11">
        <v>0</v>
      </c>
      <c r="J740" s="11">
        <v>0.5</v>
      </c>
      <c r="K740" s="11">
        <v>0</v>
      </c>
      <c r="L740" s="11">
        <v>0</v>
      </c>
      <c r="M740" s="11">
        <v>0</v>
      </c>
      <c r="N740" s="11">
        <v>0</v>
      </c>
      <c r="O740" s="27">
        <f t="shared" si="41"/>
        <v>43.8</v>
      </c>
      <c r="P740" s="11">
        <v>732</v>
      </c>
    </row>
    <row r="741" spans="1:16">
      <c r="A741" s="11">
        <v>733</v>
      </c>
      <c r="B741" s="106" t="s">
        <v>3712</v>
      </c>
      <c r="C741" s="106" t="s">
        <v>3713</v>
      </c>
      <c r="D741" s="14">
        <v>0.5</v>
      </c>
      <c r="E741" s="14">
        <v>8</v>
      </c>
      <c r="F741" s="14">
        <v>2</v>
      </c>
      <c r="G741" s="14">
        <v>28.6</v>
      </c>
      <c r="H741" s="14">
        <v>4.25</v>
      </c>
      <c r="I741" s="4"/>
      <c r="J741" s="4"/>
      <c r="K741" s="4"/>
      <c r="L741" s="4">
        <v>0.2</v>
      </c>
      <c r="M741" s="4">
        <v>0.2</v>
      </c>
      <c r="N741" s="14"/>
      <c r="O741" s="14">
        <f t="shared" si="41"/>
        <v>43.75</v>
      </c>
      <c r="P741" s="11">
        <v>733</v>
      </c>
    </row>
    <row r="742" spans="1:16">
      <c r="A742" s="11">
        <v>734</v>
      </c>
      <c r="B742" s="11">
        <v>16112072</v>
      </c>
      <c r="C742" s="4" t="s">
        <v>3714</v>
      </c>
      <c r="D742" s="4">
        <v>0.5</v>
      </c>
      <c r="E742" s="4">
        <v>8</v>
      </c>
      <c r="F742" s="4">
        <v>2</v>
      </c>
      <c r="G742" s="4">
        <v>28.6</v>
      </c>
      <c r="H742" s="4">
        <v>4.35</v>
      </c>
      <c r="I742" s="4"/>
      <c r="J742" s="4"/>
      <c r="K742" s="4"/>
      <c r="L742" s="4">
        <v>0.1</v>
      </c>
      <c r="M742" s="4">
        <v>0.2</v>
      </c>
      <c r="N742" s="4"/>
      <c r="O742" s="27">
        <f t="shared" si="41"/>
        <v>43.75</v>
      </c>
      <c r="P742" s="11">
        <v>734</v>
      </c>
    </row>
    <row r="743" ht="14.25" spans="1:16">
      <c r="A743" s="11">
        <v>735</v>
      </c>
      <c r="B743" s="35">
        <v>16155606</v>
      </c>
      <c r="C743" s="36" t="s">
        <v>3715</v>
      </c>
      <c r="D743" s="10">
        <v>0.5</v>
      </c>
      <c r="E743" s="10">
        <v>8</v>
      </c>
      <c r="F743" s="10">
        <v>2</v>
      </c>
      <c r="G743" s="27">
        <v>29.5</v>
      </c>
      <c r="H743" s="26">
        <f>150*0.025</f>
        <v>3.75</v>
      </c>
      <c r="I743" s="10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26">
        <f t="shared" si="41"/>
        <v>43.75</v>
      </c>
      <c r="P743" s="11">
        <v>735</v>
      </c>
    </row>
    <row r="744" spans="1:16">
      <c r="A744" s="11">
        <v>736</v>
      </c>
      <c r="B744" s="106" t="s">
        <v>3716</v>
      </c>
      <c r="C744" s="106" t="s">
        <v>3717</v>
      </c>
      <c r="D744" s="14">
        <v>0.5</v>
      </c>
      <c r="E744" s="14">
        <v>8</v>
      </c>
      <c r="F744" s="14">
        <v>2</v>
      </c>
      <c r="G744" s="14">
        <v>29</v>
      </c>
      <c r="H744" s="14">
        <v>4.25</v>
      </c>
      <c r="I744" s="4"/>
      <c r="J744" s="4"/>
      <c r="K744" s="4"/>
      <c r="L744" s="4"/>
      <c r="M744" s="4"/>
      <c r="N744" s="14"/>
      <c r="O744" s="14">
        <f t="shared" si="41"/>
        <v>43.75</v>
      </c>
      <c r="P744" s="11">
        <v>736</v>
      </c>
    </row>
    <row r="745" spans="1:16">
      <c r="A745" s="11">
        <v>737</v>
      </c>
      <c r="B745" s="108" t="s">
        <v>3718</v>
      </c>
      <c r="C745" s="11" t="s">
        <v>3719</v>
      </c>
      <c r="D745" s="4">
        <v>0.5</v>
      </c>
      <c r="E745" s="4">
        <v>8</v>
      </c>
      <c r="F745" s="4">
        <v>2</v>
      </c>
      <c r="G745" s="4">
        <v>29.3</v>
      </c>
      <c r="H745" s="4">
        <v>3.9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27">
        <f t="shared" si="41"/>
        <v>43.7</v>
      </c>
      <c r="P745" s="11">
        <v>737</v>
      </c>
    </row>
    <row r="746" spans="1:16">
      <c r="A746" s="11">
        <v>738</v>
      </c>
      <c r="B746" s="106" t="s">
        <v>3720</v>
      </c>
      <c r="C746" s="106" t="s">
        <v>3721</v>
      </c>
      <c r="D746" s="14">
        <v>0.5</v>
      </c>
      <c r="E746" s="14">
        <v>8</v>
      </c>
      <c r="F746" s="14">
        <v>2</v>
      </c>
      <c r="G746" s="14">
        <v>27.7</v>
      </c>
      <c r="H746" s="14">
        <v>4.175</v>
      </c>
      <c r="I746" s="4">
        <v>0.05</v>
      </c>
      <c r="J746" s="4">
        <v>0.5</v>
      </c>
      <c r="K746" s="4">
        <v>0.5</v>
      </c>
      <c r="L746" s="4"/>
      <c r="M746" s="4">
        <v>0.2</v>
      </c>
      <c r="N746" s="14"/>
      <c r="O746" s="14">
        <f t="shared" si="41"/>
        <v>43.625</v>
      </c>
      <c r="P746" s="11">
        <v>738</v>
      </c>
    </row>
    <row r="747" spans="1:16">
      <c r="A747" s="11">
        <v>739</v>
      </c>
      <c r="B747" s="11">
        <v>16112358</v>
      </c>
      <c r="C747" s="11" t="s">
        <v>3722</v>
      </c>
      <c r="D747" s="11">
        <v>0.5</v>
      </c>
      <c r="E747" s="11">
        <v>8</v>
      </c>
      <c r="F747" s="11">
        <v>2</v>
      </c>
      <c r="G747" s="11">
        <v>28.4</v>
      </c>
      <c r="H747" s="11">
        <v>4.2</v>
      </c>
      <c r="I747" s="11">
        <v>0</v>
      </c>
      <c r="J747" s="11">
        <v>0.5</v>
      </c>
      <c r="K747" s="11">
        <v>0</v>
      </c>
      <c r="L747" s="11">
        <v>0</v>
      </c>
      <c r="M747" s="11">
        <v>0</v>
      </c>
      <c r="N747" s="11">
        <v>0</v>
      </c>
      <c r="O747" s="27">
        <f t="shared" si="41"/>
        <v>43.6</v>
      </c>
      <c r="P747" s="11">
        <v>739</v>
      </c>
    </row>
    <row r="748" spans="1:16">
      <c r="A748" s="11">
        <v>740</v>
      </c>
      <c r="B748" s="108" t="s">
        <v>3723</v>
      </c>
      <c r="C748" s="11" t="s">
        <v>3724</v>
      </c>
      <c r="D748" s="4">
        <v>0.5</v>
      </c>
      <c r="E748" s="4">
        <v>8</v>
      </c>
      <c r="F748" s="4">
        <v>2</v>
      </c>
      <c r="G748" s="4">
        <v>29.3</v>
      </c>
      <c r="H748" s="4">
        <v>3.3</v>
      </c>
      <c r="I748" s="11">
        <v>0</v>
      </c>
      <c r="J748" s="11">
        <v>0.5</v>
      </c>
      <c r="K748" s="11">
        <v>0</v>
      </c>
      <c r="L748" s="11">
        <v>0</v>
      </c>
      <c r="M748" s="11">
        <v>0</v>
      </c>
      <c r="N748" s="11">
        <v>0</v>
      </c>
      <c r="O748" s="27">
        <f t="shared" si="41"/>
        <v>43.6</v>
      </c>
      <c r="P748" s="11">
        <v>740</v>
      </c>
    </row>
    <row r="749" spans="1:16">
      <c r="A749" s="11">
        <v>741</v>
      </c>
      <c r="B749" s="32">
        <v>16154586</v>
      </c>
      <c r="C749" s="33" t="s">
        <v>3725</v>
      </c>
      <c r="D749" s="11">
        <v>0.5</v>
      </c>
      <c r="E749" s="11">
        <v>8</v>
      </c>
      <c r="F749" s="11">
        <v>2</v>
      </c>
      <c r="G749" s="34">
        <v>29.7</v>
      </c>
      <c r="H749" s="34">
        <v>3.3</v>
      </c>
      <c r="I749" s="11"/>
      <c r="J749" s="11"/>
      <c r="K749" s="11"/>
      <c r="L749" s="11"/>
      <c r="M749" s="11"/>
      <c r="N749" s="11"/>
      <c r="O749" s="27">
        <v>43.5</v>
      </c>
      <c r="P749" s="11">
        <v>741</v>
      </c>
    </row>
    <row r="750" spans="1:16">
      <c r="A750" s="11">
        <v>742</v>
      </c>
      <c r="B750" s="108" t="s">
        <v>3726</v>
      </c>
      <c r="C750" s="109" t="s">
        <v>3727</v>
      </c>
      <c r="D750" s="11">
        <v>1</v>
      </c>
      <c r="E750" s="11">
        <v>8</v>
      </c>
      <c r="F750" s="11">
        <v>2</v>
      </c>
      <c r="G750" s="11">
        <v>27.7</v>
      </c>
      <c r="H750" s="11">
        <v>4.075</v>
      </c>
      <c r="I750" s="11">
        <v>0</v>
      </c>
      <c r="J750" s="11">
        <v>0</v>
      </c>
      <c r="K750" s="11">
        <v>0</v>
      </c>
      <c r="L750" s="11">
        <v>0.2</v>
      </c>
      <c r="M750" s="11">
        <v>0.5</v>
      </c>
      <c r="N750" s="11"/>
      <c r="O750" s="27">
        <v>43.48</v>
      </c>
      <c r="P750" s="11">
        <v>742</v>
      </c>
    </row>
    <row r="751" ht="14.25" spans="1:16">
      <c r="A751" s="11">
        <v>743</v>
      </c>
      <c r="B751" s="35">
        <v>16112290</v>
      </c>
      <c r="C751" s="36" t="s">
        <v>3728</v>
      </c>
      <c r="D751" s="10">
        <v>0.5</v>
      </c>
      <c r="E751" s="10">
        <v>8</v>
      </c>
      <c r="F751" s="10">
        <v>2</v>
      </c>
      <c r="G751" s="27">
        <v>28.5</v>
      </c>
      <c r="H751" s="26">
        <f>158*0.025</f>
        <v>3.95</v>
      </c>
      <c r="I751" s="10">
        <v>0</v>
      </c>
      <c r="J751" s="11">
        <v>0</v>
      </c>
      <c r="K751" s="10">
        <v>0</v>
      </c>
      <c r="L751" s="11">
        <v>0.5</v>
      </c>
      <c r="M751" s="11">
        <v>0</v>
      </c>
      <c r="N751" s="11">
        <v>0</v>
      </c>
      <c r="O751" s="26">
        <f>SUM(D751:N751)</f>
        <v>43.45</v>
      </c>
      <c r="P751" s="11">
        <v>743</v>
      </c>
    </row>
    <row r="752" spans="1:16">
      <c r="A752" s="11">
        <v>744</v>
      </c>
      <c r="B752" s="30">
        <v>16117208</v>
      </c>
      <c r="C752" s="10" t="s">
        <v>3729</v>
      </c>
      <c r="D752" s="11">
        <v>0.5</v>
      </c>
      <c r="E752" s="31">
        <v>8</v>
      </c>
      <c r="F752" s="11">
        <v>2</v>
      </c>
      <c r="G752" s="31">
        <v>29.4</v>
      </c>
      <c r="H752" s="11">
        <v>3.53</v>
      </c>
      <c r="I752" s="11"/>
      <c r="J752" s="11"/>
      <c r="K752" s="11"/>
      <c r="L752" s="11"/>
      <c r="M752" s="11"/>
      <c r="N752" s="11"/>
      <c r="O752" s="27">
        <f>D752+E752+F752+G752+H752+I752+J752+K752+L752+M752+N752</f>
        <v>43.43</v>
      </c>
      <c r="P752" s="11">
        <v>744</v>
      </c>
    </row>
    <row r="753" spans="1:16">
      <c r="A753" s="11">
        <v>745</v>
      </c>
      <c r="B753" s="106" t="s">
        <v>3730</v>
      </c>
      <c r="C753" s="106" t="s">
        <v>400</v>
      </c>
      <c r="D753" s="14">
        <v>0.5</v>
      </c>
      <c r="E753" s="14">
        <v>8</v>
      </c>
      <c r="F753" s="14">
        <v>2</v>
      </c>
      <c r="G753" s="14">
        <v>28.1</v>
      </c>
      <c r="H753" s="14">
        <v>4.275</v>
      </c>
      <c r="I753" s="4"/>
      <c r="J753" s="4"/>
      <c r="K753" s="4"/>
      <c r="L753" s="4"/>
      <c r="M753" s="4">
        <v>0.5</v>
      </c>
      <c r="N753" s="14"/>
      <c r="O753" s="14">
        <f t="shared" ref="O753:O758" si="42">SUM(D753:N753)</f>
        <v>43.375</v>
      </c>
      <c r="P753" s="11">
        <v>745</v>
      </c>
    </row>
    <row r="754" spans="1:16">
      <c r="A754" s="11">
        <v>746</v>
      </c>
      <c r="B754" s="106" t="s">
        <v>3731</v>
      </c>
      <c r="C754" s="106" t="s">
        <v>3732</v>
      </c>
      <c r="D754" s="14">
        <v>0.5</v>
      </c>
      <c r="E754" s="14">
        <v>8</v>
      </c>
      <c r="F754" s="14">
        <v>2</v>
      </c>
      <c r="G754" s="14">
        <v>28.6</v>
      </c>
      <c r="H754" s="14">
        <v>4.275</v>
      </c>
      <c r="I754" s="4"/>
      <c r="J754" s="4"/>
      <c r="K754" s="4"/>
      <c r="L754" s="4"/>
      <c r="M754" s="4"/>
      <c r="N754" s="14"/>
      <c r="O754" s="14">
        <f t="shared" si="42"/>
        <v>43.375</v>
      </c>
      <c r="P754" s="11">
        <v>746</v>
      </c>
    </row>
    <row r="755" spans="1:16">
      <c r="A755" s="11">
        <v>747</v>
      </c>
      <c r="B755" s="11">
        <v>16112721</v>
      </c>
      <c r="C755" s="4" t="s">
        <v>3733</v>
      </c>
      <c r="D755" s="4">
        <v>0.5</v>
      </c>
      <c r="E755" s="4">
        <v>8</v>
      </c>
      <c r="F755" s="4">
        <v>2</v>
      </c>
      <c r="G755" s="4">
        <v>28.7</v>
      </c>
      <c r="H755" s="4">
        <v>3.95</v>
      </c>
      <c r="I755" s="4"/>
      <c r="J755" s="4"/>
      <c r="K755" s="4"/>
      <c r="L755" s="4"/>
      <c r="M755" s="4">
        <v>0.2</v>
      </c>
      <c r="N755" s="4"/>
      <c r="O755" s="27">
        <f t="shared" si="42"/>
        <v>43.35</v>
      </c>
      <c r="P755" s="11">
        <v>747</v>
      </c>
    </row>
    <row r="756" spans="1:16">
      <c r="A756" s="11">
        <v>748</v>
      </c>
      <c r="B756" s="106" t="s">
        <v>3734</v>
      </c>
      <c r="C756" s="106" t="s">
        <v>3735</v>
      </c>
      <c r="D756" s="14">
        <v>1</v>
      </c>
      <c r="E756" s="14">
        <v>8</v>
      </c>
      <c r="F756" s="14">
        <v>2</v>
      </c>
      <c r="G756" s="14">
        <v>26.6</v>
      </c>
      <c r="H756" s="14">
        <v>4.15</v>
      </c>
      <c r="I756" s="4"/>
      <c r="J756" s="4">
        <v>1</v>
      </c>
      <c r="K756" s="4"/>
      <c r="L756" s="4"/>
      <c r="M756" s="4">
        <v>0.6</v>
      </c>
      <c r="N756" s="14"/>
      <c r="O756" s="14">
        <f t="shared" si="42"/>
        <v>43.35</v>
      </c>
      <c r="P756" s="11">
        <v>748</v>
      </c>
    </row>
    <row r="757" spans="1:16">
      <c r="A757" s="11">
        <v>749</v>
      </c>
      <c r="B757" s="12">
        <v>16155620</v>
      </c>
      <c r="C757" s="11" t="s">
        <v>3736</v>
      </c>
      <c r="D757" s="11">
        <v>0.5</v>
      </c>
      <c r="E757" s="11">
        <v>8</v>
      </c>
      <c r="F757" s="11">
        <v>2</v>
      </c>
      <c r="G757" s="11">
        <v>28.7</v>
      </c>
      <c r="H757" s="11">
        <v>4.13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27">
        <f t="shared" si="42"/>
        <v>43.33</v>
      </c>
      <c r="P757" s="11">
        <v>749</v>
      </c>
    </row>
    <row r="758" spans="1:16">
      <c r="A758" s="11">
        <v>750</v>
      </c>
      <c r="B758" s="106" t="s">
        <v>3737</v>
      </c>
      <c r="C758" s="106" t="s">
        <v>3738</v>
      </c>
      <c r="D758" s="14">
        <v>1</v>
      </c>
      <c r="E758" s="14">
        <v>8</v>
      </c>
      <c r="F758" s="14">
        <v>2</v>
      </c>
      <c r="G758" s="14">
        <v>27.3</v>
      </c>
      <c r="H758" s="14">
        <v>4.325</v>
      </c>
      <c r="I758" s="4"/>
      <c r="J758" s="4">
        <v>0.5</v>
      </c>
      <c r="K758" s="4"/>
      <c r="L758" s="4"/>
      <c r="M758" s="4">
        <v>0.2</v>
      </c>
      <c r="N758" s="14"/>
      <c r="O758" s="14">
        <f t="shared" si="42"/>
        <v>43.325</v>
      </c>
      <c r="P758" s="11">
        <v>750</v>
      </c>
    </row>
    <row r="759" spans="1:16">
      <c r="A759" s="11">
        <v>751</v>
      </c>
      <c r="B759" s="32">
        <v>16153371</v>
      </c>
      <c r="C759" s="33" t="s">
        <v>3739</v>
      </c>
      <c r="D759" s="11">
        <v>0.5</v>
      </c>
      <c r="E759" s="11">
        <v>8</v>
      </c>
      <c r="F759" s="11">
        <v>2</v>
      </c>
      <c r="G759" s="34">
        <v>28.4</v>
      </c>
      <c r="H759" s="34">
        <v>4.4</v>
      </c>
      <c r="I759" s="11"/>
      <c r="J759" s="11"/>
      <c r="K759" s="11"/>
      <c r="L759" s="11"/>
      <c r="M759" s="11"/>
      <c r="N759" s="11"/>
      <c r="O759" s="27">
        <v>43.3</v>
      </c>
      <c r="P759" s="11">
        <v>751</v>
      </c>
    </row>
    <row r="760" spans="1:16">
      <c r="A760" s="11">
        <v>752</v>
      </c>
      <c r="B760" s="106" t="s">
        <v>3740</v>
      </c>
      <c r="C760" s="106" t="s">
        <v>3741</v>
      </c>
      <c r="D760" s="14">
        <v>0.5</v>
      </c>
      <c r="E760" s="14">
        <v>8</v>
      </c>
      <c r="F760" s="14">
        <v>2</v>
      </c>
      <c r="G760" s="14">
        <v>28.3</v>
      </c>
      <c r="H760" s="14">
        <v>4.25</v>
      </c>
      <c r="I760" s="4"/>
      <c r="J760" s="4"/>
      <c r="K760" s="4"/>
      <c r="L760" s="4">
        <v>0.2</v>
      </c>
      <c r="M760" s="4"/>
      <c r="N760" s="14"/>
      <c r="O760" s="14">
        <f>SUM(D760:N760)</f>
        <v>43.25</v>
      </c>
      <c r="P760" s="11">
        <v>752</v>
      </c>
    </row>
    <row r="761" spans="1:16">
      <c r="A761" s="11">
        <v>753</v>
      </c>
      <c r="B761" s="4" t="s">
        <v>3742</v>
      </c>
      <c r="C761" s="4" t="s">
        <v>3743</v>
      </c>
      <c r="D761" s="4">
        <v>0.5</v>
      </c>
      <c r="E761" s="4">
        <v>8</v>
      </c>
      <c r="F761" s="4">
        <v>2</v>
      </c>
      <c r="G761" s="4">
        <v>27.8</v>
      </c>
      <c r="H761" s="4">
        <v>4.425</v>
      </c>
      <c r="I761" s="4">
        <v>0</v>
      </c>
      <c r="J761" s="4">
        <v>0</v>
      </c>
      <c r="K761" s="4">
        <v>0</v>
      </c>
      <c r="L761" s="4">
        <v>0.5</v>
      </c>
      <c r="M761" s="4">
        <v>0</v>
      </c>
      <c r="N761" s="4">
        <v>0</v>
      </c>
      <c r="O761" s="27">
        <f>SUM(D761:N761)</f>
        <v>43.225</v>
      </c>
      <c r="P761" s="11">
        <v>753</v>
      </c>
    </row>
    <row r="762" spans="1:16">
      <c r="A762" s="11">
        <v>754</v>
      </c>
      <c r="B762" s="106" t="s">
        <v>3744</v>
      </c>
      <c r="C762" s="106" t="s">
        <v>3745</v>
      </c>
      <c r="D762" s="14">
        <v>0.5</v>
      </c>
      <c r="E762" s="14">
        <v>8</v>
      </c>
      <c r="F762" s="14">
        <v>2</v>
      </c>
      <c r="G762" s="14">
        <v>28.4</v>
      </c>
      <c r="H762" s="14">
        <v>4.075</v>
      </c>
      <c r="I762" s="4">
        <v>0.05</v>
      </c>
      <c r="J762" s="4"/>
      <c r="K762" s="4"/>
      <c r="L762" s="4"/>
      <c r="M762" s="4">
        <v>0.2</v>
      </c>
      <c r="N762" s="14"/>
      <c r="O762" s="14">
        <f>SUM(D762:N762)</f>
        <v>43.225</v>
      </c>
      <c r="P762" s="11">
        <v>754</v>
      </c>
    </row>
    <row r="763" spans="1:16">
      <c r="A763" s="11">
        <v>755</v>
      </c>
      <c r="B763" s="32">
        <v>16111646</v>
      </c>
      <c r="C763" s="33" t="s">
        <v>3746</v>
      </c>
      <c r="D763" s="11">
        <v>0.5</v>
      </c>
      <c r="E763" s="11">
        <v>8</v>
      </c>
      <c r="F763" s="11">
        <v>2</v>
      </c>
      <c r="G763" s="34">
        <v>27.3</v>
      </c>
      <c r="H763" s="34">
        <v>4.4</v>
      </c>
      <c r="I763" s="11"/>
      <c r="J763" s="11"/>
      <c r="K763" s="11"/>
      <c r="L763" s="11"/>
      <c r="M763" s="11">
        <v>1</v>
      </c>
      <c r="N763" s="11"/>
      <c r="O763" s="27">
        <v>43.2</v>
      </c>
      <c r="P763" s="11">
        <v>755</v>
      </c>
    </row>
    <row r="764" spans="1:16">
      <c r="A764" s="11">
        <v>756</v>
      </c>
      <c r="B764" s="106" t="s">
        <v>3747</v>
      </c>
      <c r="C764" s="106" t="s">
        <v>3748</v>
      </c>
      <c r="D764" s="14">
        <v>0.5</v>
      </c>
      <c r="E764" s="14">
        <v>8</v>
      </c>
      <c r="F764" s="14">
        <v>2</v>
      </c>
      <c r="G764" s="14">
        <v>27.8</v>
      </c>
      <c r="H764" s="14">
        <v>4.7</v>
      </c>
      <c r="I764" s="4"/>
      <c r="J764" s="4"/>
      <c r="K764" s="4"/>
      <c r="L764" s="4"/>
      <c r="M764" s="4">
        <v>0.2</v>
      </c>
      <c r="N764" s="14"/>
      <c r="O764" s="14">
        <f t="shared" ref="O764:O792" si="43">SUM(D764:N764)</f>
        <v>43.2</v>
      </c>
      <c r="P764" s="11">
        <v>756</v>
      </c>
    </row>
    <row r="765" ht="14.25" spans="1:16">
      <c r="A765" s="11">
        <v>757</v>
      </c>
      <c r="B765" s="35">
        <v>16116842</v>
      </c>
      <c r="C765" s="36" t="s">
        <v>3749</v>
      </c>
      <c r="D765" s="10">
        <v>0.5</v>
      </c>
      <c r="E765" s="10">
        <v>8</v>
      </c>
      <c r="F765" s="10">
        <v>2</v>
      </c>
      <c r="G765" s="27">
        <v>28.5</v>
      </c>
      <c r="H765" s="26">
        <f>147*0.025</f>
        <v>3.675</v>
      </c>
      <c r="I765" s="10">
        <v>0</v>
      </c>
      <c r="J765" s="11">
        <v>0</v>
      </c>
      <c r="K765" s="10">
        <v>0</v>
      </c>
      <c r="L765" s="11">
        <v>0</v>
      </c>
      <c r="M765" s="11">
        <v>0.5</v>
      </c>
      <c r="N765" s="11">
        <v>0</v>
      </c>
      <c r="O765" s="26">
        <f t="shared" si="43"/>
        <v>43.175</v>
      </c>
      <c r="P765" s="11">
        <v>757</v>
      </c>
    </row>
    <row r="766" spans="1:16">
      <c r="A766" s="11">
        <v>758</v>
      </c>
      <c r="B766" s="12">
        <v>16112652</v>
      </c>
      <c r="C766" s="11" t="s">
        <v>3750</v>
      </c>
      <c r="D766" s="11">
        <v>0.5</v>
      </c>
      <c r="E766" s="11">
        <v>8</v>
      </c>
      <c r="F766" s="11">
        <v>2</v>
      </c>
      <c r="G766" s="11">
        <v>28.2</v>
      </c>
      <c r="H766" s="11">
        <v>3.93</v>
      </c>
      <c r="I766" s="11">
        <v>0</v>
      </c>
      <c r="J766" s="11">
        <v>0</v>
      </c>
      <c r="K766" s="11">
        <v>0</v>
      </c>
      <c r="L766" s="11">
        <v>0</v>
      </c>
      <c r="M766" s="11">
        <v>0.5</v>
      </c>
      <c r="N766" s="11">
        <v>0</v>
      </c>
      <c r="O766" s="27">
        <f t="shared" si="43"/>
        <v>43.13</v>
      </c>
      <c r="P766" s="11">
        <v>758</v>
      </c>
    </row>
    <row r="767" spans="1:16">
      <c r="A767" s="11">
        <v>759</v>
      </c>
      <c r="B767" s="106" t="s">
        <v>3751</v>
      </c>
      <c r="C767" s="106" t="s">
        <v>3752</v>
      </c>
      <c r="D767" s="14">
        <v>0.5</v>
      </c>
      <c r="E767" s="14">
        <v>8</v>
      </c>
      <c r="F767" s="14">
        <v>2</v>
      </c>
      <c r="G767" s="14">
        <v>27.1</v>
      </c>
      <c r="H767" s="14">
        <v>4.325</v>
      </c>
      <c r="I767" s="4"/>
      <c r="J767" s="4">
        <v>0.5</v>
      </c>
      <c r="K767" s="4"/>
      <c r="L767" s="4">
        <v>0.5</v>
      </c>
      <c r="M767" s="4">
        <v>0.2</v>
      </c>
      <c r="N767" s="14"/>
      <c r="O767" s="14">
        <f t="shared" si="43"/>
        <v>43.125</v>
      </c>
      <c r="P767" s="11">
        <v>759</v>
      </c>
    </row>
    <row r="768" spans="1:16">
      <c r="A768" s="11">
        <v>760</v>
      </c>
      <c r="B768" s="106" t="s">
        <v>3753</v>
      </c>
      <c r="C768" s="110" t="s">
        <v>3754</v>
      </c>
      <c r="D768" s="14">
        <v>1</v>
      </c>
      <c r="E768" s="14">
        <v>8</v>
      </c>
      <c r="F768" s="14">
        <v>2</v>
      </c>
      <c r="G768" s="14">
        <v>26.9</v>
      </c>
      <c r="H768" s="14">
        <v>3.675</v>
      </c>
      <c r="I768" s="4"/>
      <c r="J768" s="4">
        <v>0.5</v>
      </c>
      <c r="K768" s="4"/>
      <c r="L768" s="4"/>
      <c r="M768" s="4">
        <v>1</v>
      </c>
      <c r="N768" s="14"/>
      <c r="O768" s="14">
        <f t="shared" si="43"/>
        <v>43.075</v>
      </c>
      <c r="P768" s="11">
        <v>760</v>
      </c>
    </row>
    <row r="769" spans="1:16">
      <c r="A769" s="11">
        <v>761</v>
      </c>
      <c r="B769" s="12">
        <v>16153592</v>
      </c>
      <c r="C769" s="11" t="s">
        <v>3755</v>
      </c>
      <c r="D769" s="11">
        <v>1</v>
      </c>
      <c r="E769" s="11">
        <v>8</v>
      </c>
      <c r="F769" s="11">
        <v>2</v>
      </c>
      <c r="G769" s="11">
        <v>26.2</v>
      </c>
      <c r="H769" s="11">
        <v>4.33</v>
      </c>
      <c r="I769" s="11"/>
      <c r="J769" s="11"/>
      <c r="K769" s="11"/>
      <c r="L769" s="11"/>
      <c r="M769" s="11">
        <v>1.5</v>
      </c>
      <c r="N769" s="11"/>
      <c r="O769" s="27">
        <f t="shared" si="43"/>
        <v>43.03</v>
      </c>
      <c r="P769" s="11">
        <v>761</v>
      </c>
    </row>
    <row r="770" spans="1:16">
      <c r="A770" s="11">
        <v>762</v>
      </c>
      <c r="B770" s="12">
        <v>16112053</v>
      </c>
      <c r="C770" s="11" t="s">
        <v>3756</v>
      </c>
      <c r="D770" s="11">
        <v>0.5</v>
      </c>
      <c r="E770" s="11">
        <v>8</v>
      </c>
      <c r="F770" s="11">
        <v>2</v>
      </c>
      <c r="G770" s="11">
        <v>27.4</v>
      </c>
      <c r="H770" s="11">
        <v>4.13</v>
      </c>
      <c r="I770" s="11">
        <v>0</v>
      </c>
      <c r="J770" s="11">
        <v>0</v>
      </c>
      <c r="K770" s="11">
        <v>0</v>
      </c>
      <c r="L770" s="11">
        <v>0</v>
      </c>
      <c r="M770" s="11">
        <v>1</v>
      </c>
      <c r="N770" s="11">
        <v>0</v>
      </c>
      <c r="O770" s="27">
        <f t="shared" si="43"/>
        <v>43.03</v>
      </c>
      <c r="P770" s="11">
        <v>762</v>
      </c>
    </row>
    <row r="771" spans="1:16">
      <c r="A771" s="11">
        <v>763</v>
      </c>
      <c r="B771" s="106" t="s">
        <v>3757</v>
      </c>
      <c r="C771" s="106" t="s">
        <v>3758</v>
      </c>
      <c r="D771" s="14">
        <v>0.5</v>
      </c>
      <c r="E771" s="14">
        <v>8</v>
      </c>
      <c r="F771" s="14">
        <v>2</v>
      </c>
      <c r="G771" s="14">
        <v>29.1</v>
      </c>
      <c r="H771" s="14">
        <v>3.425</v>
      </c>
      <c r="I771" s="4"/>
      <c r="J771" s="4"/>
      <c r="K771" s="4"/>
      <c r="L771" s="4"/>
      <c r="M771" s="4"/>
      <c r="N771" s="14"/>
      <c r="O771" s="14">
        <f t="shared" si="43"/>
        <v>43.025</v>
      </c>
      <c r="P771" s="11">
        <v>763</v>
      </c>
    </row>
    <row r="772" spans="1:16">
      <c r="A772" s="11">
        <v>764</v>
      </c>
      <c r="B772" s="4">
        <v>16153313</v>
      </c>
      <c r="C772" s="4" t="s">
        <v>3759</v>
      </c>
      <c r="D772" s="4">
        <v>0.5</v>
      </c>
      <c r="E772" s="4">
        <v>8</v>
      </c>
      <c r="F772" s="4">
        <v>2</v>
      </c>
      <c r="G772" s="4">
        <v>29.1</v>
      </c>
      <c r="H772" s="4">
        <v>3.4</v>
      </c>
      <c r="I772" s="4"/>
      <c r="J772" s="4"/>
      <c r="K772" s="4"/>
      <c r="L772" s="4"/>
      <c r="M772" s="4"/>
      <c r="N772" s="4"/>
      <c r="O772" s="27">
        <f t="shared" si="43"/>
        <v>43</v>
      </c>
      <c r="P772" s="11">
        <v>764</v>
      </c>
    </row>
    <row r="773" spans="1:16">
      <c r="A773" s="11">
        <v>765</v>
      </c>
      <c r="B773" s="4">
        <v>16112010</v>
      </c>
      <c r="C773" s="4" t="s">
        <v>3760</v>
      </c>
      <c r="D773" s="4">
        <v>0.5</v>
      </c>
      <c r="E773" s="4">
        <v>8</v>
      </c>
      <c r="F773" s="4">
        <v>2</v>
      </c>
      <c r="G773" s="4">
        <v>28.3</v>
      </c>
      <c r="H773" s="4">
        <v>4.175</v>
      </c>
      <c r="I773" s="4"/>
      <c r="J773" s="4"/>
      <c r="K773" s="4"/>
      <c r="L773" s="4"/>
      <c r="M773" s="4"/>
      <c r="N773" s="4"/>
      <c r="O773" s="27">
        <f t="shared" si="43"/>
        <v>42.975</v>
      </c>
      <c r="P773" s="11">
        <v>765</v>
      </c>
    </row>
    <row r="774" spans="1:16">
      <c r="A774" s="11">
        <v>766</v>
      </c>
      <c r="B774" s="106" t="s">
        <v>3761</v>
      </c>
      <c r="C774" s="106" t="s">
        <v>3762</v>
      </c>
      <c r="D774" s="14">
        <v>1</v>
      </c>
      <c r="E774" s="14">
        <v>8</v>
      </c>
      <c r="F774" s="14">
        <v>2</v>
      </c>
      <c r="G774" s="14">
        <v>27.4</v>
      </c>
      <c r="H774" s="14">
        <v>4.575</v>
      </c>
      <c r="I774" s="4"/>
      <c r="J774" s="4"/>
      <c r="K774" s="4"/>
      <c r="L774" s="4"/>
      <c r="M774" s="4"/>
      <c r="N774" s="14"/>
      <c r="O774" s="14">
        <f t="shared" si="43"/>
        <v>42.975</v>
      </c>
      <c r="P774" s="11">
        <v>766</v>
      </c>
    </row>
    <row r="775" spans="1:16">
      <c r="A775" s="11">
        <v>767</v>
      </c>
      <c r="B775" s="4">
        <v>16117274</v>
      </c>
      <c r="C775" s="4" t="s">
        <v>3763</v>
      </c>
      <c r="D775" s="4">
        <v>0.5</v>
      </c>
      <c r="E775" s="4">
        <v>8</v>
      </c>
      <c r="F775" s="4">
        <v>2</v>
      </c>
      <c r="G775" s="4">
        <v>28</v>
      </c>
      <c r="H775" s="4">
        <v>3.97</v>
      </c>
      <c r="I775" s="4"/>
      <c r="J775" s="4">
        <v>0.5</v>
      </c>
      <c r="K775" s="4"/>
      <c r="L775" s="4"/>
      <c r="M775" s="4"/>
      <c r="N775" s="4"/>
      <c r="O775" s="27">
        <f t="shared" si="43"/>
        <v>42.97</v>
      </c>
      <c r="P775" s="11">
        <v>767</v>
      </c>
    </row>
    <row r="776" spans="1:16">
      <c r="A776" s="11">
        <v>768</v>
      </c>
      <c r="B776" s="12">
        <v>16157270</v>
      </c>
      <c r="C776" s="11" t="s">
        <v>3764</v>
      </c>
      <c r="D776" s="11">
        <v>0.5</v>
      </c>
      <c r="E776" s="11">
        <v>8</v>
      </c>
      <c r="F776" s="11">
        <v>2</v>
      </c>
      <c r="G776" s="11">
        <v>27.3</v>
      </c>
      <c r="H776" s="11">
        <v>4.45</v>
      </c>
      <c r="I776" s="11">
        <v>0</v>
      </c>
      <c r="J776" s="11">
        <v>0.5</v>
      </c>
      <c r="K776" s="11">
        <v>0</v>
      </c>
      <c r="L776" s="11">
        <v>0</v>
      </c>
      <c r="M776" s="11">
        <v>0.2</v>
      </c>
      <c r="N776" s="11">
        <v>0</v>
      </c>
      <c r="O776" s="27">
        <f t="shared" si="43"/>
        <v>42.95</v>
      </c>
      <c r="P776" s="11">
        <v>768</v>
      </c>
    </row>
    <row r="777" spans="1:16">
      <c r="A777" s="11">
        <v>769</v>
      </c>
      <c r="B777" s="17">
        <v>16112387</v>
      </c>
      <c r="C777" s="107" t="s">
        <v>3765</v>
      </c>
      <c r="D777" s="4">
        <v>0.5</v>
      </c>
      <c r="E777" s="4">
        <v>8</v>
      </c>
      <c r="F777" s="4">
        <v>2</v>
      </c>
      <c r="G777" s="10">
        <v>28</v>
      </c>
      <c r="H777" s="4">
        <v>4.25</v>
      </c>
      <c r="I777" s="17">
        <v>0</v>
      </c>
      <c r="J777" s="4">
        <v>0</v>
      </c>
      <c r="K777" s="4">
        <v>0</v>
      </c>
      <c r="L777" s="4">
        <v>0</v>
      </c>
      <c r="M777" s="4">
        <v>0.2</v>
      </c>
      <c r="N777" s="4">
        <v>0</v>
      </c>
      <c r="O777" s="27">
        <f t="shared" si="43"/>
        <v>42.95</v>
      </c>
      <c r="P777" s="11">
        <v>769</v>
      </c>
    </row>
    <row r="778" spans="1:16">
      <c r="A778" s="11">
        <v>770</v>
      </c>
      <c r="B778" s="106" t="s">
        <v>3766</v>
      </c>
      <c r="C778" s="106" t="s">
        <v>3767</v>
      </c>
      <c r="D778" s="14">
        <v>0.5</v>
      </c>
      <c r="E778" s="14">
        <v>8</v>
      </c>
      <c r="F778" s="14">
        <v>2</v>
      </c>
      <c r="G778" s="14">
        <v>26.6</v>
      </c>
      <c r="H778" s="14">
        <v>4.35</v>
      </c>
      <c r="I778" s="4">
        <v>1</v>
      </c>
      <c r="J778" s="4"/>
      <c r="K778" s="4"/>
      <c r="L778" s="4"/>
      <c r="M778" s="4">
        <v>0.5</v>
      </c>
      <c r="N778" s="14"/>
      <c r="O778" s="14">
        <f t="shared" si="43"/>
        <v>42.95</v>
      </c>
      <c r="P778" s="11">
        <v>770</v>
      </c>
    </row>
    <row r="779" spans="1:16">
      <c r="A779" s="11">
        <v>771</v>
      </c>
      <c r="B779" s="106" t="s">
        <v>3768</v>
      </c>
      <c r="C779" s="106" t="s">
        <v>3769</v>
      </c>
      <c r="D779" s="14">
        <v>1</v>
      </c>
      <c r="E779" s="14">
        <v>8</v>
      </c>
      <c r="F779" s="14">
        <v>2</v>
      </c>
      <c r="G779" s="14">
        <v>28.1</v>
      </c>
      <c r="H779" s="14">
        <v>3.85</v>
      </c>
      <c r="I779" s="4"/>
      <c r="J779" s="4"/>
      <c r="K779" s="4"/>
      <c r="L779" s="4"/>
      <c r="M779" s="4"/>
      <c r="N779" s="14"/>
      <c r="O779" s="14">
        <f t="shared" si="43"/>
        <v>42.95</v>
      </c>
      <c r="P779" s="11">
        <v>771</v>
      </c>
    </row>
    <row r="780" spans="1:16">
      <c r="A780" s="11">
        <v>772</v>
      </c>
      <c r="B780" s="106" t="s">
        <v>3770</v>
      </c>
      <c r="C780" s="106" t="s">
        <v>3771</v>
      </c>
      <c r="D780" s="14">
        <v>0.5</v>
      </c>
      <c r="E780" s="14">
        <v>8</v>
      </c>
      <c r="F780" s="14">
        <v>2</v>
      </c>
      <c r="G780" s="14">
        <v>27.9</v>
      </c>
      <c r="H780" s="14">
        <v>4.2</v>
      </c>
      <c r="I780" s="4">
        <v>0.1</v>
      </c>
      <c r="J780" s="4"/>
      <c r="K780" s="4"/>
      <c r="L780" s="4"/>
      <c r="M780" s="4">
        <v>0.2</v>
      </c>
      <c r="N780" s="14"/>
      <c r="O780" s="14">
        <f t="shared" si="43"/>
        <v>42.9</v>
      </c>
      <c r="P780" s="11">
        <v>772</v>
      </c>
    </row>
    <row r="781" spans="1:16">
      <c r="A781" s="11">
        <v>773</v>
      </c>
      <c r="B781" s="108" t="s">
        <v>3772</v>
      </c>
      <c r="C781" s="109" t="s">
        <v>3773</v>
      </c>
      <c r="D781" s="11">
        <v>0.5</v>
      </c>
      <c r="E781" s="11">
        <v>8</v>
      </c>
      <c r="F781" s="11">
        <v>2</v>
      </c>
      <c r="G781" s="11">
        <v>28.6</v>
      </c>
      <c r="H781" s="11">
        <v>3.8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27">
        <f t="shared" si="43"/>
        <v>42.9</v>
      </c>
      <c r="P781" s="11">
        <v>773</v>
      </c>
    </row>
    <row r="782" spans="1:16">
      <c r="A782" s="11">
        <v>774</v>
      </c>
      <c r="B782" s="106" t="s">
        <v>3774</v>
      </c>
      <c r="C782" s="106" t="s">
        <v>3775</v>
      </c>
      <c r="D782" s="14">
        <v>0.5</v>
      </c>
      <c r="E782" s="14">
        <v>8</v>
      </c>
      <c r="F782" s="14">
        <v>2</v>
      </c>
      <c r="G782" s="14">
        <v>27.5</v>
      </c>
      <c r="H782" s="14">
        <v>4.375</v>
      </c>
      <c r="I782" s="4"/>
      <c r="J782" s="4"/>
      <c r="K782" s="4"/>
      <c r="L782" s="4"/>
      <c r="M782" s="4">
        <v>0.5</v>
      </c>
      <c r="N782" s="14"/>
      <c r="O782" s="14">
        <f t="shared" si="43"/>
        <v>42.875</v>
      </c>
      <c r="P782" s="11">
        <v>774</v>
      </c>
    </row>
    <row r="783" spans="1:16">
      <c r="A783" s="11">
        <v>775</v>
      </c>
      <c r="B783" s="108" t="s">
        <v>3776</v>
      </c>
      <c r="C783" s="4" t="s">
        <v>3777</v>
      </c>
      <c r="D783" s="4">
        <v>0.5</v>
      </c>
      <c r="E783" s="4">
        <v>8</v>
      </c>
      <c r="F783" s="4">
        <v>2</v>
      </c>
      <c r="G783" s="4">
        <v>28.9</v>
      </c>
      <c r="H783" s="4">
        <v>3.47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27">
        <f t="shared" si="43"/>
        <v>42.87</v>
      </c>
      <c r="P783" s="11">
        <v>775</v>
      </c>
    </row>
    <row r="784" spans="1:16">
      <c r="A784" s="11">
        <v>776</v>
      </c>
      <c r="B784" s="12">
        <v>16112909</v>
      </c>
      <c r="C784" s="11" t="s">
        <v>3778</v>
      </c>
      <c r="D784" s="11">
        <v>0.5</v>
      </c>
      <c r="E784" s="11">
        <v>8</v>
      </c>
      <c r="F784" s="11">
        <v>2</v>
      </c>
      <c r="G784" s="11">
        <v>27.1</v>
      </c>
      <c r="H784" s="11">
        <v>4.23</v>
      </c>
      <c r="I784" s="11">
        <v>0</v>
      </c>
      <c r="J784" s="11">
        <v>0</v>
      </c>
      <c r="K784" s="11">
        <v>0</v>
      </c>
      <c r="L784" s="11">
        <v>0</v>
      </c>
      <c r="M784" s="11">
        <v>1</v>
      </c>
      <c r="N784" s="11">
        <v>0</v>
      </c>
      <c r="O784" s="27">
        <f t="shared" si="43"/>
        <v>42.83</v>
      </c>
      <c r="P784" s="11">
        <v>776</v>
      </c>
    </row>
    <row r="785" spans="1:16">
      <c r="A785" s="11">
        <v>777</v>
      </c>
      <c r="B785" s="106" t="s">
        <v>3779</v>
      </c>
      <c r="C785" s="106" t="s">
        <v>3780</v>
      </c>
      <c r="D785" s="14">
        <v>1</v>
      </c>
      <c r="E785" s="14">
        <v>8</v>
      </c>
      <c r="F785" s="14">
        <v>2</v>
      </c>
      <c r="G785" s="14">
        <v>27.5</v>
      </c>
      <c r="H785" s="14">
        <v>4.325</v>
      </c>
      <c r="I785" s="4"/>
      <c r="J785" s="4"/>
      <c r="K785" s="4"/>
      <c r="L785" s="4"/>
      <c r="M785" s="4"/>
      <c r="N785" s="14"/>
      <c r="O785" s="14">
        <f t="shared" si="43"/>
        <v>42.825</v>
      </c>
      <c r="P785" s="11">
        <v>777</v>
      </c>
    </row>
    <row r="786" spans="1:16">
      <c r="A786" s="11">
        <v>778</v>
      </c>
      <c r="B786" s="11">
        <v>16153211</v>
      </c>
      <c r="C786" s="11" t="s">
        <v>3781</v>
      </c>
      <c r="D786" s="11">
        <v>0.5</v>
      </c>
      <c r="E786" s="4">
        <v>8</v>
      </c>
      <c r="F786" s="4">
        <v>2</v>
      </c>
      <c r="G786" s="4">
        <v>26.7</v>
      </c>
      <c r="H786" s="4">
        <v>4.08</v>
      </c>
      <c r="I786" s="4">
        <v>0</v>
      </c>
      <c r="J786" s="4">
        <v>1</v>
      </c>
      <c r="K786" s="4">
        <v>0</v>
      </c>
      <c r="L786" s="4">
        <v>0</v>
      </c>
      <c r="M786" s="4">
        <v>0.5</v>
      </c>
      <c r="N786" s="4">
        <v>0</v>
      </c>
      <c r="O786" s="27">
        <f t="shared" si="43"/>
        <v>42.78</v>
      </c>
      <c r="P786" s="11">
        <v>778</v>
      </c>
    </row>
    <row r="787" spans="1:16">
      <c r="A787" s="11">
        <v>779</v>
      </c>
      <c r="B787" s="106" t="s">
        <v>3782</v>
      </c>
      <c r="C787" s="106" t="s">
        <v>3783</v>
      </c>
      <c r="D787" s="14">
        <v>0.5</v>
      </c>
      <c r="E787" s="14">
        <v>8</v>
      </c>
      <c r="F787" s="14">
        <v>2</v>
      </c>
      <c r="G787" s="14">
        <v>27</v>
      </c>
      <c r="H787" s="14">
        <v>4.275</v>
      </c>
      <c r="I787" s="4"/>
      <c r="J787" s="4">
        <v>1</v>
      </c>
      <c r="K787" s="4"/>
      <c r="L787" s="4"/>
      <c r="M787" s="4"/>
      <c r="N787" s="14"/>
      <c r="O787" s="14">
        <f t="shared" si="43"/>
        <v>42.775</v>
      </c>
      <c r="P787" s="11">
        <v>779</v>
      </c>
    </row>
    <row r="788" spans="1:16">
      <c r="A788" s="11">
        <v>780</v>
      </c>
      <c r="B788" s="11">
        <v>16113037</v>
      </c>
      <c r="C788" s="11" t="s">
        <v>3348</v>
      </c>
      <c r="D788" s="11">
        <v>0.5</v>
      </c>
      <c r="E788" s="4">
        <v>8</v>
      </c>
      <c r="F788" s="4">
        <v>2</v>
      </c>
      <c r="G788" s="4">
        <v>27.4</v>
      </c>
      <c r="H788" s="4">
        <v>4.15</v>
      </c>
      <c r="I788" s="4">
        <v>0.5</v>
      </c>
      <c r="J788" s="4">
        <v>0</v>
      </c>
      <c r="K788" s="4">
        <v>0</v>
      </c>
      <c r="L788" s="4">
        <v>0</v>
      </c>
      <c r="M788" s="4">
        <v>0.2</v>
      </c>
      <c r="N788" s="4">
        <v>0</v>
      </c>
      <c r="O788" s="27">
        <f t="shared" si="43"/>
        <v>42.75</v>
      </c>
      <c r="P788" s="11">
        <v>780</v>
      </c>
    </row>
    <row r="789" ht="14.25" spans="1:16">
      <c r="A789" s="11">
        <v>781</v>
      </c>
      <c r="B789" s="35">
        <v>16111954</v>
      </c>
      <c r="C789" s="36" t="s">
        <v>3784</v>
      </c>
      <c r="D789" s="10">
        <v>0.5</v>
      </c>
      <c r="E789" s="10">
        <v>8</v>
      </c>
      <c r="F789" s="10">
        <v>2</v>
      </c>
      <c r="G789" s="27">
        <v>28.9</v>
      </c>
      <c r="H789" s="26">
        <f>132*0.025</f>
        <v>3.3</v>
      </c>
      <c r="I789" s="10">
        <v>0</v>
      </c>
      <c r="J789" s="11">
        <v>0</v>
      </c>
      <c r="K789" s="10">
        <v>0</v>
      </c>
      <c r="L789" s="11">
        <v>0</v>
      </c>
      <c r="M789" s="11">
        <v>0</v>
      </c>
      <c r="N789" s="11">
        <v>0</v>
      </c>
      <c r="O789" s="26">
        <f t="shared" si="43"/>
        <v>42.7</v>
      </c>
      <c r="P789" s="11">
        <v>781</v>
      </c>
    </row>
    <row r="790" spans="1:16">
      <c r="A790" s="11">
        <v>782</v>
      </c>
      <c r="B790" s="11">
        <v>16111951</v>
      </c>
      <c r="C790" s="11" t="s">
        <v>2817</v>
      </c>
      <c r="D790" s="11">
        <v>0.5</v>
      </c>
      <c r="E790" s="11">
        <v>8</v>
      </c>
      <c r="F790" s="11">
        <v>2</v>
      </c>
      <c r="G790" s="11">
        <v>28</v>
      </c>
      <c r="H790" s="11">
        <v>4.15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27">
        <f t="shared" si="43"/>
        <v>42.65</v>
      </c>
      <c r="P790" s="11">
        <v>782</v>
      </c>
    </row>
    <row r="791" spans="1:16">
      <c r="A791" s="11">
        <v>783</v>
      </c>
      <c r="B791" s="106" t="s">
        <v>3785</v>
      </c>
      <c r="C791" s="106" t="s">
        <v>3786</v>
      </c>
      <c r="D791" s="14">
        <v>0.5</v>
      </c>
      <c r="E791" s="14">
        <v>8</v>
      </c>
      <c r="F791" s="14">
        <v>2</v>
      </c>
      <c r="G791" s="14">
        <v>27.8</v>
      </c>
      <c r="H791" s="14">
        <v>4.325</v>
      </c>
      <c r="I791" s="4"/>
      <c r="J791" s="4"/>
      <c r="K791" s="4"/>
      <c r="L791" s="4"/>
      <c r="M791" s="4"/>
      <c r="N791" s="14"/>
      <c r="O791" s="14">
        <f t="shared" si="43"/>
        <v>42.625</v>
      </c>
      <c r="P791" s="11">
        <v>783</v>
      </c>
    </row>
    <row r="792" ht="14.25" spans="1:16">
      <c r="A792" s="11">
        <v>784</v>
      </c>
      <c r="B792" s="35">
        <v>16116872</v>
      </c>
      <c r="C792" s="36" t="s">
        <v>3787</v>
      </c>
      <c r="D792" s="10">
        <v>0.5</v>
      </c>
      <c r="E792" s="10">
        <v>8</v>
      </c>
      <c r="F792" s="10">
        <v>2</v>
      </c>
      <c r="G792" s="27">
        <v>28.2</v>
      </c>
      <c r="H792" s="26">
        <f>155*0.025</f>
        <v>3.875</v>
      </c>
      <c r="I792" s="10">
        <v>0</v>
      </c>
      <c r="J792" s="11">
        <v>0</v>
      </c>
      <c r="K792" s="10">
        <v>0</v>
      </c>
      <c r="L792" s="11">
        <v>0</v>
      </c>
      <c r="M792" s="11">
        <v>0</v>
      </c>
      <c r="N792" s="11">
        <v>0</v>
      </c>
      <c r="O792" s="26">
        <f t="shared" si="43"/>
        <v>42.575</v>
      </c>
      <c r="P792" s="11">
        <v>784</v>
      </c>
    </row>
    <row r="793" spans="1:16">
      <c r="A793" s="11">
        <v>785</v>
      </c>
      <c r="B793" s="108" t="s">
        <v>3788</v>
      </c>
      <c r="C793" s="109" t="s">
        <v>3789</v>
      </c>
      <c r="D793" s="11">
        <v>0.5</v>
      </c>
      <c r="E793" s="10">
        <v>8</v>
      </c>
      <c r="F793" s="11">
        <v>2</v>
      </c>
      <c r="G793" s="11">
        <v>27.9</v>
      </c>
      <c r="H793" s="11">
        <v>4.4</v>
      </c>
      <c r="I793" s="11">
        <v>0</v>
      </c>
      <c r="J793" s="11"/>
      <c r="K793" s="11">
        <v>0.05</v>
      </c>
      <c r="L793" s="11"/>
      <c r="M793" s="11">
        <v>0.2</v>
      </c>
      <c r="N793" s="11"/>
      <c r="O793" s="27">
        <f>[1]Sheet1!D619+E793+F793+G793+H793+I793+J793+K793+L793+M793-N793</f>
        <v>42.55</v>
      </c>
      <c r="P793" s="11">
        <v>785</v>
      </c>
    </row>
    <row r="794" ht="14.25" spans="1:16">
      <c r="A794" s="11">
        <v>786</v>
      </c>
      <c r="B794" s="35">
        <v>16116087</v>
      </c>
      <c r="C794" s="36" t="s">
        <v>3790</v>
      </c>
      <c r="D794" s="10">
        <v>0.5</v>
      </c>
      <c r="E794" s="10">
        <v>8</v>
      </c>
      <c r="F794" s="10">
        <v>2</v>
      </c>
      <c r="G794" s="27">
        <v>28.4</v>
      </c>
      <c r="H794" s="26">
        <f>141*0.025</f>
        <v>3.525</v>
      </c>
      <c r="I794" s="10">
        <v>0</v>
      </c>
      <c r="J794" s="11">
        <v>0</v>
      </c>
      <c r="K794" s="10">
        <v>0</v>
      </c>
      <c r="L794" s="11">
        <v>0</v>
      </c>
      <c r="M794" s="11">
        <v>0</v>
      </c>
      <c r="N794" s="11">
        <v>0</v>
      </c>
      <c r="O794" s="26">
        <f t="shared" ref="O794:O803" si="44">SUM(D794:N794)</f>
        <v>42.425</v>
      </c>
      <c r="P794" s="11">
        <v>786</v>
      </c>
    </row>
    <row r="795" spans="1:16">
      <c r="A795" s="11">
        <v>787</v>
      </c>
      <c r="B795" s="11">
        <v>16157135</v>
      </c>
      <c r="C795" s="11" t="s">
        <v>3791</v>
      </c>
      <c r="D795" s="11">
        <v>0.5</v>
      </c>
      <c r="E795" s="11">
        <v>8</v>
      </c>
      <c r="F795" s="11">
        <v>2</v>
      </c>
      <c r="G795" s="11">
        <v>25.9</v>
      </c>
      <c r="H795" s="11">
        <v>3.525</v>
      </c>
      <c r="I795" s="11"/>
      <c r="J795" s="11">
        <v>1</v>
      </c>
      <c r="K795" s="11"/>
      <c r="L795" s="11">
        <v>0.5</v>
      </c>
      <c r="M795" s="11">
        <v>1</v>
      </c>
      <c r="N795" s="11"/>
      <c r="O795" s="27">
        <f t="shared" si="44"/>
        <v>42.425</v>
      </c>
      <c r="P795" s="11">
        <v>787</v>
      </c>
    </row>
    <row r="796" spans="1:16">
      <c r="A796" s="11">
        <v>788</v>
      </c>
      <c r="B796" s="4">
        <v>16113070</v>
      </c>
      <c r="C796" s="4" t="s">
        <v>1868</v>
      </c>
      <c r="D796" s="4">
        <v>0.5</v>
      </c>
      <c r="E796" s="11">
        <v>8</v>
      </c>
      <c r="F796" s="4">
        <v>2</v>
      </c>
      <c r="G796" s="4">
        <v>26.5</v>
      </c>
      <c r="H796" s="4">
        <v>4.07</v>
      </c>
      <c r="I796" s="4">
        <v>0</v>
      </c>
      <c r="J796" s="4">
        <v>1</v>
      </c>
      <c r="K796" s="4">
        <v>0</v>
      </c>
      <c r="L796" s="4">
        <v>0.2</v>
      </c>
      <c r="M796" s="4">
        <v>0</v>
      </c>
      <c r="N796" s="4">
        <v>0</v>
      </c>
      <c r="O796" s="27">
        <f t="shared" si="44"/>
        <v>42.27</v>
      </c>
      <c r="P796" s="11">
        <v>788</v>
      </c>
    </row>
    <row r="797" spans="1:16">
      <c r="A797" s="11">
        <v>789</v>
      </c>
      <c r="B797" s="4">
        <v>16157308</v>
      </c>
      <c r="C797" s="4" t="s">
        <v>3792</v>
      </c>
      <c r="D797" s="4">
        <v>1</v>
      </c>
      <c r="E797" s="4">
        <v>8</v>
      </c>
      <c r="F797" s="4">
        <v>2</v>
      </c>
      <c r="G797" s="4">
        <v>26.5</v>
      </c>
      <c r="H797" s="4">
        <v>3.75</v>
      </c>
      <c r="I797" s="4"/>
      <c r="J797" s="4">
        <v>0.5</v>
      </c>
      <c r="K797" s="4"/>
      <c r="L797" s="4">
        <v>0.5</v>
      </c>
      <c r="M797" s="4"/>
      <c r="N797" s="4"/>
      <c r="O797" s="27">
        <f t="shared" si="44"/>
        <v>42.25</v>
      </c>
      <c r="P797" s="11">
        <v>789</v>
      </c>
    </row>
    <row r="798" spans="1:16">
      <c r="A798" s="11">
        <v>790</v>
      </c>
      <c r="B798" s="11">
        <v>16112393</v>
      </c>
      <c r="C798" s="11" t="s">
        <v>3793</v>
      </c>
      <c r="D798" s="4">
        <v>1</v>
      </c>
      <c r="E798" s="4">
        <v>8</v>
      </c>
      <c r="F798" s="4">
        <v>2</v>
      </c>
      <c r="G798" s="11">
        <v>27.9</v>
      </c>
      <c r="H798" s="11">
        <v>3.325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27">
        <f t="shared" si="44"/>
        <v>42.225</v>
      </c>
      <c r="P798" s="11">
        <v>790</v>
      </c>
    </row>
    <row r="799" spans="1:16">
      <c r="A799" s="11">
        <v>791</v>
      </c>
      <c r="B799" s="108" t="s">
        <v>3794</v>
      </c>
      <c r="C799" s="109" t="s">
        <v>3795</v>
      </c>
      <c r="D799" s="11">
        <v>0.5</v>
      </c>
      <c r="E799" s="11">
        <v>8</v>
      </c>
      <c r="F799" s="11">
        <v>2</v>
      </c>
      <c r="G799" s="11">
        <v>27.8</v>
      </c>
      <c r="H799" s="11">
        <v>3.925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27">
        <f t="shared" si="44"/>
        <v>42.225</v>
      </c>
      <c r="P799" s="11">
        <v>791</v>
      </c>
    </row>
    <row r="800" spans="1:16">
      <c r="A800" s="11">
        <v>792</v>
      </c>
      <c r="B800" s="11">
        <v>16112064</v>
      </c>
      <c r="C800" s="11" t="s">
        <v>2226</v>
      </c>
      <c r="D800" s="11">
        <v>0.5</v>
      </c>
      <c r="E800" s="11">
        <v>8</v>
      </c>
      <c r="F800" s="11">
        <v>2</v>
      </c>
      <c r="G800" s="11">
        <v>27.6</v>
      </c>
      <c r="H800" s="11">
        <v>4.1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27">
        <f t="shared" si="44"/>
        <v>42.2</v>
      </c>
      <c r="P800" s="11">
        <v>792</v>
      </c>
    </row>
    <row r="801" spans="1:16">
      <c r="A801" s="11">
        <v>793</v>
      </c>
      <c r="B801" s="106" t="s">
        <v>3796</v>
      </c>
      <c r="C801" s="106" t="s">
        <v>88</v>
      </c>
      <c r="D801" s="14">
        <v>0.5</v>
      </c>
      <c r="E801" s="14">
        <v>8</v>
      </c>
      <c r="F801" s="14">
        <v>2</v>
      </c>
      <c r="G801" s="14">
        <v>27.8</v>
      </c>
      <c r="H801" s="14">
        <v>3.9</v>
      </c>
      <c r="I801" s="4"/>
      <c r="J801" s="4"/>
      <c r="K801" s="4"/>
      <c r="L801" s="4"/>
      <c r="M801" s="4"/>
      <c r="N801" s="14"/>
      <c r="O801" s="14">
        <f t="shared" si="44"/>
        <v>42.2</v>
      </c>
      <c r="P801" s="11">
        <v>793</v>
      </c>
    </row>
    <row r="802" ht="14.25" spans="1:16">
      <c r="A802" s="11">
        <v>794</v>
      </c>
      <c r="B802" s="35">
        <v>16112519</v>
      </c>
      <c r="C802" s="36" t="s">
        <v>3797</v>
      </c>
      <c r="D802" s="10">
        <v>0.5</v>
      </c>
      <c r="E802" s="10">
        <v>8</v>
      </c>
      <c r="F802" s="10">
        <v>-2</v>
      </c>
      <c r="G802" s="27">
        <v>33.7</v>
      </c>
      <c r="H802" s="26">
        <f>159*0.025</f>
        <v>3.975</v>
      </c>
      <c r="I802" s="10">
        <v>0</v>
      </c>
      <c r="J802" s="11">
        <v>1</v>
      </c>
      <c r="K802" s="10">
        <v>0</v>
      </c>
      <c r="L802" s="11">
        <v>2</v>
      </c>
      <c r="M802" s="11">
        <v>0</v>
      </c>
      <c r="N802" s="11">
        <v>-5</v>
      </c>
      <c r="O802" s="26">
        <f t="shared" si="44"/>
        <v>42.175</v>
      </c>
      <c r="P802" s="11">
        <v>794</v>
      </c>
    </row>
    <row r="803" spans="1:16">
      <c r="A803" s="11">
        <v>795</v>
      </c>
      <c r="B803" s="106" t="s">
        <v>3798</v>
      </c>
      <c r="C803" s="106" t="s">
        <v>3799</v>
      </c>
      <c r="D803" s="14">
        <v>0.5</v>
      </c>
      <c r="E803" s="14">
        <v>8</v>
      </c>
      <c r="F803" s="14">
        <v>2</v>
      </c>
      <c r="G803" s="14">
        <v>26.3</v>
      </c>
      <c r="H803" s="14">
        <v>4.1</v>
      </c>
      <c r="I803" s="4">
        <v>0.05</v>
      </c>
      <c r="J803" s="4"/>
      <c r="K803" s="4"/>
      <c r="L803" s="4"/>
      <c r="M803" s="4">
        <v>1.2</v>
      </c>
      <c r="N803" s="14"/>
      <c r="O803" s="14">
        <f t="shared" si="44"/>
        <v>42.15</v>
      </c>
      <c r="P803" s="11">
        <v>795</v>
      </c>
    </row>
    <row r="804" spans="1:16">
      <c r="A804" s="11">
        <v>796</v>
      </c>
      <c r="B804" s="30">
        <v>16154700</v>
      </c>
      <c r="C804" s="10" t="s">
        <v>3800</v>
      </c>
      <c r="D804" s="11">
        <v>1</v>
      </c>
      <c r="E804" s="11">
        <v>8</v>
      </c>
      <c r="F804" s="11">
        <v>2</v>
      </c>
      <c r="G804" s="31">
        <v>27</v>
      </c>
      <c r="H804" s="31">
        <v>4.13</v>
      </c>
      <c r="I804" s="31"/>
      <c r="J804" s="31"/>
      <c r="K804" s="31"/>
      <c r="L804" s="31"/>
      <c r="M804" s="31"/>
      <c r="N804" s="31"/>
      <c r="O804" s="27">
        <f>D804+E804+F804+G804+H804+I804+J804+K804+L804+M804+N804</f>
        <v>42.13</v>
      </c>
      <c r="P804" s="11">
        <v>796</v>
      </c>
    </row>
    <row r="805" spans="1:16">
      <c r="A805" s="11">
        <v>797</v>
      </c>
      <c r="B805" s="30">
        <v>16115973</v>
      </c>
      <c r="C805" s="10" t="s">
        <v>3801</v>
      </c>
      <c r="D805" s="11">
        <v>0.5</v>
      </c>
      <c r="E805" s="11">
        <v>8</v>
      </c>
      <c r="F805" s="11">
        <v>2</v>
      </c>
      <c r="G805" s="11">
        <v>26.4</v>
      </c>
      <c r="H805" s="11">
        <v>3.725</v>
      </c>
      <c r="I805" s="11">
        <v>0</v>
      </c>
      <c r="J805" s="11">
        <v>0</v>
      </c>
      <c r="K805" s="11">
        <v>0</v>
      </c>
      <c r="L805" s="11">
        <v>0</v>
      </c>
      <c r="M805" s="11">
        <v>1.5</v>
      </c>
      <c r="N805" s="11"/>
      <c r="O805" s="27">
        <v>42.13</v>
      </c>
      <c r="P805" s="11">
        <v>797</v>
      </c>
    </row>
    <row r="806" spans="1:16">
      <c r="A806" s="11">
        <v>798</v>
      </c>
      <c r="B806" s="106" t="s">
        <v>3802</v>
      </c>
      <c r="C806" s="106" t="s">
        <v>3803</v>
      </c>
      <c r="D806" s="14">
        <v>0.5</v>
      </c>
      <c r="E806" s="14">
        <v>8</v>
      </c>
      <c r="F806" s="14">
        <v>2</v>
      </c>
      <c r="G806" s="14">
        <v>27.2</v>
      </c>
      <c r="H806" s="14">
        <v>4.225</v>
      </c>
      <c r="I806" s="4"/>
      <c r="J806" s="4"/>
      <c r="K806" s="4"/>
      <c r="L806" s="4">
        <v>0.2</v>
      </c>
      <c r="M806" s="4"/>
      <c r="N806" s="14"/>
      <c r="O806" s="14">
        <f>SUM(D806:N806)</f>
        <v>42.125</v>
      </c>
      <c r="P806" s="11">
        <v>798</v>
      </c>
    </row>
    <row r="807" spans="1:16">
      <c r="A807" s="11">
        <v>799</v>
      </c>
      <c r="B807" s="4" t="s">
        <v>3804</v>
      </c>
      <c r="C807" s="4" t="s">
        <v>3805</v>
      </c>
      <c r="D807" s="4">
        <v>0.5</v>
      </c>
      <c r="E807" s="4">
        <v>8</v>
      </c>
      <c r="F807" s="4">
        <v>2</v>
      </c>
      <c r="G807" s="4">
        <v>27.8</v>
      </c>
      <c r="H807" s="4">
        <v>3.775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27">
        <f>SUM(D807:N807)</f>
        <v>42.075</v>
      </c>
      <c r="P807" s="11">
        <v>799</v>
      </c>
    </row>
    <row r="808" spans="1:16">
      <c r="A808" s="11">
        <v>800</v>
      </c>
      <c r="B808" s="106" t="s">
        <v>3806</v>
      </c>
      <c r="C808" s="106" t="s">
        <v>3807</v>
      </c>
      <c r="D808" s="14">
        <v>0.5</v>
      </c>
      <c r="E808" s="14">
        <v>8</v>
      </c>
      <c r="F808" s="14">
        <v>2</v>
      </c>
      <c r="G808" s="14">
        <v>27</v>
      </c>
      <c r="H808" s="14">
        <v>3.775</v>
      </c>
      <c r="I808" s="4">
        <v>0.05</v>
      </c>
      <c r="J808" s="4">
        <v>0.5</v>
      </c>
      <c r="K808" s="4"/>
      <c r="L808" s="4"/>
      <c r="M808" s="4">
        <v>0.2</v>
      </c>
      <c r="N808" s="14"/>
      <c r="O808" s="14">
        <f>SUM(D808:N808)</f>
        <v>42.025</v>
      </c>
      <c r="P808" s="11">
        <v>800</v>
      </c>
    </row>
    <row r="809" spans="1:16">
      <c r="A809" s="11">
        <v>801</v>
      </c>
      <c r="B809" s="106" t="s">
        <v>3808</v>
      </c>
      <c r="C809" s="110" t="s">
        <v>3809</v>
      </c>
      <c r="D809" s="14">
        <v>1</v>
      </c>
      <c r="E809" s="14">
        <v>8</v>
      </c>
      <c r="F809" s="14">
        <v>2</v>
      </c>
      <c r="G809" s="14">
        <v>26.6</v>
      </c>
      <c r="H809" s="14">
        <v>4.425</v>
      </c>
      <c r="I809" s="4"/>
      <c r="J809" s="4"/>
      <c r="K809" s="4"/>
      <c r="L809" s="4"/>
      <c r="M809" s="4"/>
      <c r="N809" s="14"/>
      <c r="O809" s="14">
        <f>SUM(D809:N809)</f>
        <v>42.025</v>
      </c>
      <c r="P809" s="11">
        <v>801</v>
      </c>
    </row>
    <row r="810" spans="1:16">
      <c r="A810" s="11">
        <v>802</v>
      </c>
      <c r="B810" s="12">
        <v>16113066</v>
      </c>
      <c r="C810" s="11" t="s">
        <v>3810</v>
      </c>
      <c r="D810" s="11">
        <v>0.5</v>
      </c>
      <c r="E810" s="11">
        <v>8</v>
      </c>
      <c r="F810" s="11">
        <v>2</v>
      </c>
      <c r="G810" s="11">
        <v>27.1</v>
      </c>
      <c r="H810" s="11">
        <v>4.42</v>
      </c>
      <c r="I810" s="11"/>
      <c r="J810" s="11"/>
      <c r="K810" s="11"/>
      <c r="L810" s="11"/>
      <c r="M810" s="11">
        <v>0</v>
      </c>
      <c r="N810" s="11"/>
      <c r="O810" s="27">
        <f>SUM(D810:N810)</f>
        <v>42.02</v>
      </c>
      <c r="P810" s="11">
        <v>802</v>
      </c>
    </row>
    <row r="811" spans="1:16">
      <c r="A811" s="11">
        <v>803</v>
      </c>
      <c r="B811" s="108" t="s">
        <v>3811</v>
      </c>
      <c r="C811" s="109" t="s">
        <v>3812</v>
      </c>
      <c r="D811" s="11">
        <v>0.5</v>
      </c>
      <c r="E811" s="10">
        <v>8</v>
      </c>
      <c r="F811" s="10">
        <v>2</v>
      </c>
      <c r="G811" s="11">
        <v>27.2</v>
      </c>
      <c r="H811" s="11">
        <v>4.3</v>
      </c>
      <c r="I811" s="11"/>
      <c r="J811" s="11"/>
      <c r="K811" s="11"/>
      <c r="L811" s="11"/>
      <c r="M811" s="11"/>
      <c r="N811" s="11">
        <v>0</v>
      </c>
      <c r="O811" s="27">
        <f>D811+E811+F811+G811+H811+I811+J811+K811+L811+M811+N811</f>
        <v>42</v>
      </c>
      <c r="P811" s="11">
        <v>803</v>
      </c>
    </row>
    <row r="812" spans="1:16">
      <c r="A812" s="11">
        <v>804</v>
      </c>
      <c r="B812" s="108" t="s">
        <v>3813</v>
      </c>
      <c r="C812" s="4" t="s">
        <v>3814</v>
      </c>
      <c r="D812" s="4">
        <v>0.5</v>
      </c>
      <c r="E812" s="4">
        <v>8</v>
      </c>
      <c r="F812" s="4">
        <v>2</v>
      </c>
      <c r="G812" s="4">
        <v>27.6</v>
      </c>
      <c r="H812" s="4">
        <v>3.4</v>
      </c>
      <c r="I812" s="4">
        <v>0</v>
      </c>
      <c r="J812" s="4">
        <v>0</v>
      </c>
      <c r="K812" s="4">
        <v>0</v>
      </c>
      <c r="L812" s="4">
        <v>0.5</v>
      </c>
      <c r="M812" s="4">
        <v>0</v>
      </c>
      <c r="N812" s="4">
        <v>0</v>
      </c>
      <c r="O812" s="27">
        <f t="shared" ref="O812:O823" si="45">SUM(D812:N812)</f>
        <v>42</v>
      </c>
      <c r="P812" s="11">
        <v>804</v>
      </c>
    </row>
    <row r="813" spans="1:16">
      <c r="A813" s="11">
        <v>805</v>
      </c>
      <c r="B813" s="108" t="s">
        <v>3815</v>
      </c>
      <c r="C813" s="109" t="s">
        <v>3816</v>
      </c>
      <c r="D813" s="4">
        <v>1</v>
      </c>
      <c r="E813" s="4">
        <v>8</v>
      </c>
      <c r="F813" s="4">
        <v>2</v>
      </c>
      <c r="G813" s="11">
        <v>27.5</v>
      </c>
      <c r="H813" s="11">
        <v>3.45</v>
      </c>
      <c r="I813" s="4"/>
      <c r="J813" s="4"/>
      <c r="K813" s="4"/>
      <c r="L813" s="4"/>
      <c r="M813" s="4"/>
      <c r="N813" s="4">
        <v>0</v>
      </c>
      <c r="O813" s="27">
        <f t="shared" si="45"/>
        <v>41.95</v>
      </c>
      <c r="P813" s="11">
        <v>805</v>
      </c>
    </row>
    <row r="814" spans="1:16">
      <c r="A814" s="11">
        <v>806</v>
      </c>
      <c r="B814" s="106" t="s">
        <v>3817</v>
      </c>
      <c r="C814" s="106" t="s">
        <v>3645</v>
      </c>
      <c r="D814" s="14">
        <v>0.5</v>
      </c>
      <c r="E814" s="14">
        <v>8</v>
      </c>
      <c r="F814" s="14">
        <v>2</v>
      </c>
      <c r="G814" s="14">
        <v>26.8</v>
      </c>
      <c r="H814" s="14">
        <v>3.65</v>
      </c>
      <c r="I814" s="4"/>
      <c r="J814" s="4"/>
      <c r="K814" s="4"/>
      <c r="L814" s="4"/>
      <c r="M814" s="4">
        <v>1</v>
      </c>
      <c r="N814" s="14"/>
      <c r="O814" s="14">
        <f t="shared" si="45"/>
        <v>41.95</v>
      </c>
      <c r="P814" s="11">
        <v>806</v>
      </c>
    </row>
    <row r="815" spans="1:16">
      <c r="A815" s="11">
        <v>807</v>
      </c>
      <c r="B815" s="108" t="s">
        <v>3818</v>
      </c>
      <c r="C815" s="109" t="s">
        <v>3819</v>
      </c>
      <c r="D815" s="4">
        <v>0.5</v>
      </c>
      <c r="E815" s="4">
        <v>8</v>
      </c>
      <c r="F815" s="4">
        <v>2</v>
      </c>
      <c r="G815" s="11">
        <v>28</v>
      </c>
      <c r="H815" s="4">
        <v>3.4</v>
      </c>
      <c r="I815" s="4"/>
      <c r="J815" s="4"/>
      <c r="K815" s="4"/>
      <c r="L815" s="4"/>
      <c r="M815" s="4"/>
      <c r="N815" s="4">
        <v>0</v>
      </c>
      <c r="O815" s="27">
        <f t="shared" si="45"/>
        <v>41.9</v>
      </c>
      <c r="P815" s="11">
        <v>807</v>
      </c>
    </row>
    <row r="816" spans="1:16">
      <c r="A816" s="11">
        <v>808</v>
      </c>
      <c r="B816" s="4">
        <v>16112793</v>
      </c>
      <c r="C816" s="11" t="s">
        <v>3820</v>
      </c>
      <c r="D816" s="4">
        <v>1</v>
      </c>
      <c r="E816" s="4">
        <v>8</v>
      </c>
      <c r="F816" s="4">
        <v>2</v>
      </c>
      <c r="G816" s="4">
        <v>27.5</v>
      </c>
      <c r="H816" s="4">
        <v>3.4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27">
        <f t="shared" si="45"/>
        <v>41.9</v>
      </c>
      <c r="P816" s="11">
        <v>808</v>
      </c>
    </row>
    <row r="817" spans="1:16">
      <c r="A817" s="11">
        <v>809</v>
      </c>
      <c r="B817" s="11">
        <v>16153947</v>
      </c>
      <c r="C817" s="11" t="s">
        <v>3821</v>
      </c>
      <c r="D817" s="11">
        <v>1</v>
      </c>
      <c r="E817" s="11">
        <v>8</v>
      </c>
      <c r="F817" s="11">
        <v>2</v>
      </c>
      <c r="G817" s="11">
        <v>26.4</v>
      </c>
      <c r="H817" s="11">
        <v>3.5</v>
      </c>
      <c r="I817" s="11">
        <v>0</v>
      </c>
      <c r="J817" s="11">
        <v>1</v>
      </c>
      <c r="K817" s="11">
        <v>0</v>
      </c>
      <c r="L817" s="11">
        <v>0</v>
      </c>
      <c r="M817" s="11">
        <v>0</v>
      </c>
      <c r="N817" s="11">
        <v>0</v>
      </c>
      <c r="O817" s="27">
        <f t="shared" si="45"/>
        <v>41.9</v>
      </c>
      <c r="P817" s="11">
        <v>809</v>
      </c>
    </row>
    <row r="818" spans="1:16">
      <c r="A818" s="11">
        <v>810</v>
      </c>
      <c r="B818" s="12">
        <v>16112795</v>
      </c>
      <c r="C818" s="16" t="s">
        <v>1200</v>
      </c>
      <c r="D818" s="11">
        <v>0.5</v>
      </c>
      <c r="E818" s="11">
        <v>8</v>
      </c>
      <c r="F818" s="11">
        <v>2</v>
      </c>
      <c r="G818" s="11">
        <v>26.35</v>
      </c>
      <c r="H818" s="11">
        <v>4.53</v>
      </c>
      <c r="I818" s="11"/>
      <c r="J818" s="11"/>
      <c r="K818" s="11"/>
      <c r="L818" s="11"/>
      <c r="M818" s="11">
        <v>0.5</v>
      </c>
      <c r="N818" s="11"/>
      <c r="O818" s="27">
        <f t="shared" si="45"/>
        <v>41.88</v>
      </c>
      <c r="P818" s="11">
        <v>810</v>
      </c>
    </row>
    <row r="819" spans="1:16">
      <c r="A819" s="11">
        <v>811</v>
      </c>
      <c r="B819" s="106" t="s">
        <v>3822</v>
      </c>
      <c r="C819" s="106" t="s">
        <v>3823</v>
      </c>
      <c r="D819" s="14">
        <v>0.5</v>
      </c>
      <c r="E819" s="14">
        <v>8</v>
      </c>
      <c r="F819" s="14">
        <v>2</v>
      </c>
      <c r="G819" s="14">
        <v>25.7</v>
      </c>
      <c r="H819" s="14">
        <v>4.15</v>
      </c>
      <c r="I819" s="4"/>
      <c r="J819" s="4">
        <v>1</v>
      </c>
      <c r="K819" s="4"/>
      <c r="L819" s="4"/>
      <c r="M819" s="4">
        <v>0.5</v>
      </c>
      <c r="N819" s="14"/>
      <c r="O819" s="14">
        <f t="shared" si="45"/>
        <v>41.85</v>
      </c>
      <c r="P819" s="11">
        <v>811</v>
      </c>
    </row>
    <row r="820" spans="1:16">
      <c r="A820" s="11">
        <v>812</v>
      </c>
      <c r="B820" s="106" t="s">
        <v>3824</v>
      </c>
      <c r="C820" s="106" t="s">
        <v>3825</v>
      </c>
      <c r="D820" s="14">
        <v>0.5</v>
      </c>
      <c r="E820" s="14">
        <v>8</v>
      </c>
      <c r="F820" s="14">
        <v>2</v>
      </c>
      <c r="G820" s="14">
        <v>27.2</v>
      </c>
      <c r="H820" s="14">
        <v>4.15</v>
      </c>
      <c r="I820" s="4"/>
      <c r="J820" s="4"/>
      <c r="K820" s="4"/>
      <c r="L820" s="4"/>
      <c r="M820" s="4"/>
      <c r="N820" s="14"/>
      <c r="O820" s="14">
        <f t="shared" si="45"/>
        <v>41.85</v>
      </c>
      <c r="P820" s="11">
        <v>812</v>
      </c>
    </row>
    <row r="821" spans="1:16">
      <c r="A821" s="11">
        <v>813</v>
      </c>
      <c r="B821" s="106" t="s">
        <v>3826</v>
      </c>
      <c r="C821" s="106" t="s">
        <v>3827</v>
      </c>
      <c r="D821" s="14">
        <v>0.5</v>
      </c>
      <c r="E821" s="14">
        <v>8</v>
      </c>
      <c r="F821" s="14">
        <v>2</v>
      </c>
      <c r="G821" s="14">
        <v>26.5</v>
      </c>
      <c r="H821" s="14">
        <v>4.125</v>
      </c>
      <c r="I821" s="4">
        <v>0.2</v>
      </c>
      <c r="J821" s="4"/>
      <c r="K821" s="4"/>
      <c r="L821" s="4"/>
      <c r="M821" s="4">
        <v>0.5</v>
      </c>
      <c r="N821" s="14"/>
      <c r="O821" s="14">
        <f t="shared" si="45"/>
        <v>41.825</v>
      </c>
      <c r="P821" s="11">
        <v>813</v>
      </c>
    </row>
    <row r="822" spans="1:16">
      <c r="A822" s="11">
        <v>814</v>
      </c>
      <c r="B822" s="106" t="s">
        <v>3828</v>
      </c>
      <c r="C822" s="106" t="s">
        <v>3829</v>
      </c>
      <c r="D822" s="14">
        <v>0.5</v>
      </c>
      <c r="E822" s="14">
        <v>8</v>
      </c>
      <c r="F822" s="14">
        <v>2</v>
      </c>
      <c r="G822" s="14">
        <v>26.1</v>
      </c>
      <c r="H822" s="14">
        <v>4.025</v>
      </c>
      <c r="I822" s="4"/>
      <c r="J822" s="4">
        <v>0.5</v>
      </c>
      <c r="K822" s="4"/>
      <c r="L822" s="4"/>
      <c r="M822" s="4">
        <v>0.7</v>
      </c>
      <c r="N822" s="14"/>
      <c r="O822" s="14">
        <f t="shared" si="45"/>
        <v>41.825</v>
      </c>
      <c r="P822" s="11">
        <v>814</v>
      </c>
    </row>
    <row r="823" spans="1:16">
      <c r="A823" s="11">
        <v>815</v>
      </c>
      <c r="B823" s="106" t="s">
        <v>3830</v>
      </c>
      <c r="C823" s="106" t="s">
        <v>1312</v>
      </c>
      <c r="D823" s="14">
        <v>0.5</v>
      </c>
      <c r="E823" s="14">
        <v>8</v>
      </c>
      <c r="F823" s="14">
        <v>2</v>
      </c>
      <c r="G823" s="14">
        <v>27.5</v>
      </c>
      <c r="H823" s="14">
        <v>3.8</v>
      </c>
      <c r="I823" s="4"/>
      <c r="J823" s="4"/>
      <c r="K823" s="4"/>
      <c r="L823" s="4"/>
      <c r="M823" s="4"/>
      <c r="N823" s="14"/>
      <c r="O823" s="14">
        <f t="shared" si="45"/>
        <v>41.8</v>
      </c>
      <c r="P823" s="11">
        <v>815</v>
      </c>
    </row>
    <row r="824" spans="1:16">
      <c r="A824" s="11">
        <v>816</v>
      </c>
      <c r="B824" s="30">
        <v>16154607</v>
      </c>
      <c r="C824" s="10" t="s">
        <v>3831</v>
      </c>
      <c r="D824" s="11">
        <v>0.5</v>
      </c>
      <c r="E824" s="31">
        <v>8</v>
      </c>
      <c r="F824" s="11">
        <v>2</v>
      </c>
      <c r="G824" s="31">
        <v>27</v>
      </c>
      <c r="H824" s="31">
        <v>4.28</v>
      </c>
      <c r="I824" s="31"/>
      <c r="J824" s="31"/>
      <c r="K824" s="31"/>
      <c r="L824" s="31"/>
      <c r="M824" s="31"/>
      <c r="N824" s="31"/>
      <c r="O824" s="27">
        <f>D824+E824+F824+G824+H824+I824+J824+K824+L824+M824+N824</f>
        <v>41.78</v>
      </c>
      <c r="P824" s="11">
        <v>816</v>
      </c>
    </row>
    <row r="825" spans="1:16">
      <c r="A825" s="11">
        <v>817</v>
      </c>
      <c r="B825" s="30">
        <v>16155777</v>
      </c>
      <c r="C825" s="10" t="s">
        <v>3832</v>
      </c>
      <c r="D825" s="11">
        <v>1</v>
      </c>
      <c r="E825" s="11">
        <v>8</v>
      </c>
      <c r="F825" s="11">
        <v>2</v>
      </c>
      <c r="G825" s="31">
        <v>27</v>
      </c>
      <c r="H825" s="31">
        <v>3.73</v>
      </c>
      <c r="I825" s="31"/>
      <c r="J825" s="31"/>
      <c r="K825" s="31"/>
      <c r="L825" s="31"/>
      <c r="M825" s="31"/>
      <c r="N825" s="31"/>
      <c r="O825" s="27">
        <f>D825+E825+F825+G825+H825+I825+J825+K825+L825+M825+N825</f>
        <v>41.73</v>
      </c>
      <c r="P825" s="11">
        <v>817</v>
      </c>
    </row>
    <row r="826" spans="1:16">
      <c r="A826" s="11">
        <v>818</v>
      </c>
      <c r="B826" s="11">
        <v>16157260</v>
      </c>
      <c r="C826" s="11" t="s">
        <v>3833</v>
      </c>
      <c r="D826" s="11">
        <v>0.5</v>
      </c>
      <c r="E826" s="11">
        <v>8</v>
      </c>
      <c r="F826" s="11">
        <v>2</v>
      </c>
      <c r="G826" s="11">
        <v>26.1</v>
      </c>
      <c r="H826" s="11">
        <v>4.125</v>
      </c>
      <c r="I826" s="11">
        <v>0</v>
      </c>
      <c r="J826" s="11">
        <v>1</v>
      </c>
      <c r="K826" s="11">
        <v>0</v>
      </c>
      <c r="L826" s="11">
        <v>0</v>
      </c>
      <c r="M826" s="11">
        <v>0</v>
      </c>
      <c r="N826" s="11">
        <v>0</v>
      </c>
      <c r="O826" s="27">
        <f>SUM(D826:N826)</f>
        <v>41.725</v>
      </c>
      <c r="P826" s="11">
        <v>818</v>
      </c>
    </row>
    <row r="827" spans="1:16">
      <c r="A827" s="11">
        <v>819</v>
      </c>
      <c r="B827" s="4">
        <v>16154814</v>
      </c>
      <c r="C827" s="4" t="s">
        <v>3834</v>
      </c>
      <c r="D827" s="4">
        <v>0.5</v>
      </c>
      <c r="E827" s="4">
        <v>8</v>
      </c>
      <c r="F827" s="4">
        <v>2</v>
      </c>
      <c r="G827" s="4">
        <v>26.7</v>
      </c>
      <c r="H827" s="4">
        <v>4.5</v>
      </c>
      <c r="I827" s="4"/>
      <c r="J827" s="4"/>
      <c r="K827" s="4"/>
      <c r="L827" s="4"/>
      <c r="M827" s="4"/>
      <c r="N827" s="4"/>
      <c r="O827" s="27">
        <f>SUM(D827:N827)</f>
        <v>41.7</v>
      </c>
      <c r="P827" s="11">
        <v>819</v>
      </c>
    </row>
    <row r="828" spans="1:16">
      <c r="A828" s="11">
        <v>820</v>
      </c>
      <c r="B828" s="17">
        <v>16112987</v>
      </c>
      <c r="C828" s="107" t="s">
        <v>3835</v>
      </c>
      <c r="D828" s="4">
        <v>0.5</v>
      </c>
      <c r="E828" s="4">
        <v>8</v>
      </c>
      <c r="F828" s="4">
        <v>2</v>
      </c>
      <c r="G828" s="10">
        <v>26.9</v>
      </c>
      <c r="H828" s="4">
        <f>(82+90)*0.025</f>
        <v>4.3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27">
        <f>SUM(D828:N828)</f>
        <v>41.7</v>
      </c>
      <c r="P828" s="11">
        <v>820</v>
      </c>
    </row>
    <row r="829" spans="1:16">
      <c r="A829" s="11">
        <v>821</v>
      </c>
      <c r="B829" s="12">
        <v>16112376</v>
      </c>
      <c r="C829" s="11" t="s">
        <v>3836</v>
      </c>
      <c r="D829" s="11">
        <v>0.5</v>
      </c>
      <c r="E829" s="11">
        <v>8</v>
      </c>
      <c r="F829" s="11">
        <v>2</v>
      </c>
      <c r="G829" s="11">
        <v>27</v>
      </c>
      <c r="H829" s="11">
        <v>4.18</v>
      </c>
      <c r="I829" s="11"/>
      <c r="J829" s="11"/>
      <c r="K829" s="11"/>
      <c r="L829" s="11"/>
      <c r="M829" s="11"/>
      <c r="N829" s="11"/>
      <c r="O829" s="27">
        <f>SUM(D829:N829)</f>
        <v>41.68</v>
      </c>
      <c r="P829" s="11">
        <v>821</v>
      </c>
    </row>
    <row r="830" spans="1:16">
      <c r="A830" s="11">
        <v>822</v>
      </c>
      <c r="B830" s="108" t="s">
        <v>3837</v>
      </c>
      <c r="C830" s="109" t="s">
        <v>3838</v>
      </c>
      <c r="D830" s="11">
        <v>0.5</v>
      </c>
      <c r="E830" s="10">
        <v>8</v>
      </c>
      <c r="F830" s="11">
        <v>2</v>
      </c>
      <c r="G830" s="11">
        <v>25.7</v>
      </c>
      <c r="H830" s="11">
        <v>3.975</v>
      </c>
      <c r="I830" s="11">
        <v>0</v>
      </c>
      <c r="J830" s="11">
        <v>1</v>
      </c>
      <c r="K830" s="11"/>
      <c r="L830" s="11"/>
      <c r="M830" s="11">
        <v>1</v>
      </c>
      <c r="N830" s="11"/>
      <c r="O830" s="27">
        <f>[1]Sheet1!D620+E830+F830+G830+H830+I830+J830+K830+L830+M830-N830</f>
        <v>41.675</v>
      </c>
      <c r="P830" s="11">
        <v>822</v>
      </c>
    </row>
    <row r="831" spans="1:16">
      <c r="A831" s="11">
        <v>823</v>
      </c>
      <c r="B831" s="4">
        <v>16112938</v>
      </c>
      <c r="C831" s="4" t="s">
        <v>3839</v>
      </c>
      <c r="D831" s="4">
        <v>0.5</v>
      </c>
      <c r="E831" s="4">
        <v>8</v>
      </c>
      <c r="F831" s="4">
        <v>2</v>
      </c>
      <c r="G831" s="4">
        <v>26.7</v>
      </c>
      <c r="H831" s="4">
        <v>4.25</v>
      </c>
      <c r="I831" s="4">
        <v>0</v>
      </c>
      <c r="J831" s="4">
        <v>0</v>
      </c>
      <c r="K831" s="4">
        <v>0</v>
      </c>
      <c r="L831" s="4">
        <v>0.2</v>
      </c>
      <c r="M831" s="4">
        <v>0</v>
      </c>
      <c r="N831" s="4">
        <v>0</v>
      </c>
      <c r="O831" s="27">
        <f>SUM(D831:N831)</f>
        <v>41.65</v>
      </c>
      <c r="P831" s="11">
        <v>823</v>
      </c>
    </row>
    <row r="832" spans="1:16">
      <c r="A832" s="11">
        <v>824</v>
      </c>
      <c r="B832" s="30">
        <v>16155584</v>
      </c>
      <c r="C832" s="10" t="s">
        <v>3840</v>
      </c>
      <c r="D832" s="11">
        <v>0.5</v>
      </c>
      <c r="E832" s="31">
        <v>8</v>
      </c>
      <c r="F832" s="11">
        <v>2</v>
      </c>
      <c r="G832" s="31">
        <v>25.8</v>
      </c>
      <c r="H832" s="31">
        <v>4.35</v>
      </c>
      <c r="I832" s="31"/>
      <c r="J832" s="31"/>
      <c r="K832" s="31"/>
      <c r="L832" s="31"/>
      <c r="M832" s="31">
        <v>1</v>
      </c>
      <c r="N832" s="31"/>
      <c r="O832" s="27">
        <f>D832+E832+F832+G832+H832+I832+J832+K832+L832+M832+N832</f>
        <v>41.65</v>
      </c>
      <c r="P832" s="11">
        <v>824</v>
      </c>
    </row>
    <row r="833" spans="1:16">
      <c r="A833" s="11">
        <v>825</v>
      </c>
      <c r="B833" s="12">
        <v>16154203</v>
      </c>
      <c r="C833" s="16" t="s">
        <v>3841</v>
      </c>
      <c r="D833" s="11">
        <v>0.5</v>
      </c>
      <c r="E833" s="11">
        <v>8</v>
      </c>
      <c r="F833" s="11">
        <v>2</v>
      </c>
      <c r="G833" s="11">
        <v>26.75</v>
      </c>
      <c r="H833" s="11">
        <v>4.38</v>
      </c>
      <c r="I833" s="11"/>
      <c r="J833" s="11"/>
      <c r="K833" s="11"/>
      <c r="L833" s="11"/>
      <c r="M833" s="11"/>
      <c r="N833" s="11"/>
      <c r="O833" s="27">
        <f>SUM(D833:N833)</f>
        <v>41.63</v>
      </c>
      <c r="P833" s="11">
        <v>825</v>
      </c>
    </row>
    <row r="834" spans="1:16">
      <c r="A834" s="11">
        <v>826</v>
      </c>
      <c r="B834" s="106" t="s">
        <v>3842</v>
      </c>
      <c r="C834" s="106" t="s">
        <v>3843</v>
      </c>
      <c r="D834" s="14">
        <v>1</v>
      </c>
      <c r="E834" s="14">
        <v>8</v>
      </c>
      <c r="F834" s="14">
        <v>2</v>
      </c>
      <c r="G834" s="14">
        <v>25.5</v>
      </c>
      <c r="H834" s="14">
        <v>4.425</v>
      </c>
      <c r="I834" s="4"/>
      <c r="J834" s="4"/>
      <c r="K834" s="4"/>
      <c r="L834" s="4"/>
      <c r="M834" s="4">
        <v>0.7</v>
      </c>
      <c r="N834" s="14"/>
      <c r="O834" s="14">
        <f>SUM(D834:N834)</f>
        <v>41.625</v>
      </c>
      <c r="P834" s="11">
        <v>826</v>
      </c>
    </row>
    <row r="835" spans="1:16">
      <c r="A835" s="11">
        <v>827</v>
      </c>
      <c r="B835" s="12">
        <v>16155614</v>
      </c>
      <c r="C835" s="16" t="s">
        <v>3844</v>
      </c>
      <c r="D835" s="11">
        <v>0.5</v>
      </c>
      <c r="E835" s="11">
        <v>8</v>
      </c>
      <c r="F835" s="11">
        <v>2</v>
      </c>
      <c r="G835" s="11">
        <v>27.35</v>
      </c>
      <c r="H835" s="11">
        <v>3.75</v>
      </c>
      <c r="I835" s="11"/>
      <c r="J835" s="11"/>
      <c r="K835" s="11"/>
      <c r="L835" s="11"/>
      <c r="M835" s="11"/>
      <c r="N835" s="11"/>
      <c r="O835" s="27">
        <f>SUM(D835:N835)</f>
        <v>41.6</v>
      </c>
      <c r="P835" s="11">
        <v>827</v>
      </c>
    </row>
    <row r="836" spans="1:16">
      <c r="A836" s="11">
        <v>828</v>
      </c>
      <c r="B836" s="11">
        <v>16111410</v>
      </c>
      <c r="C836" s="11" t="s">
        <v>3845</v>
      </c>
      <c r="D836" s="11">
        <v>0.5</v>
      </c>
      <c r="E836" s="4">
        <v>8</v>
      </c>
      <c r="F836" s="4">
        <v>2</v>
      </c>
      <c r="G836" s="4">
        <v>24.6</v>
      </c>
      <c r="H836" s="4">
        <v>4.3</v>
      </c>
      <c r="I836" s="4">
        <v>0</v>
      </c>
      <c r="J836" s="4">
        <v>1</v>
      </c>
      <c r="K836" s="4">
        <v>0</v>
      </c>
      <c r="L836" s="4">
        <v>0</v>
      </c>
      <c r="M836" s="4">
        <v>1.2</v>
      </c>
      <c r="N836" s="4">
        <v>0</v>
      </c>
      <c r="O836" s="27">
        <f>SUM(D836:N836)</f>
        <v>41.6</v>
      </c>
      <c r="P836" s="11">
        <v>828</v>
      </c>
    </row>
    <row r="837" spans="1:16">
      <c r="A837" s="11">
        <v>829</v>
      </c>
      <c r="B837" s="30">
        <v>16112389</v>
      </c>
      <c r="C837" s="10" t="s">
        <v>3846</v>
      </c>
      <c r="D837" s="11">
        <v>0.5</v>
      </c>
      <c r="E837" s="11">
        <v>8</v>
      </c>
      <c r="F837" s="11">
        <v>2</v>
      </c>
      <c r="G837" s="11">
        <v>27.4</v>
      </c>
      <c r="H837" s="11">
        <v>3.65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/>
      <c r="O837" s="27">
        <f>SUM(D837:M837)</f>
        <v>41.55</v>
      </c>
      <c r="P837" s="11">
        <v>829</v>
      </c>
    </row>
    <row r="838" spans="1:16">
      <c r="A838" s="11">
        <v>830</v>
      </c>
      <c r="B838" s="11">
        <v>16156988</v>
      </c>
      <c r="C838" s="11" t="s">
        <v>3847</v>
      </c>
      <c r="D838" s="11">
        <v>0.5</v>
      </c>
      <c r="E838" s="4">
        <v>8</v>
      </c>
      <c r="F838" s="4">
        <v>2</v>
      </c>
      <c r="G838" s="4">
        <v>24</v>
      </c>
      <c r="H838" s="4">
        <v>4.025</v>
      </c>
      <c r="I838" s="4">
        <v>0</v>
      </c>
      <c r="J838" s="4">
        <v>1</v>
      </c>
      <c r="K838" s="4">
        <v>0</v>
      </c>
      <c r="L838" s="4">
        <v>0</v>
      </c>
      <c r="M838" s="4">
        <v>2</v>
      </c>
      <c r="N838" s="4">
        <v>0</v>
      </c>
      <c r="O838" s="27">
        <f t="shared" ref="O838:O863" si="46">SUM(D838:N838)</f>
        <v>41.525</v>
      </c>
      <c r="P838" s="11">
        <v>830</v>
      </c>
    </row>
    <row r="839" spans="1:16">
      <c r="A839" s="11">
        <v>831</v>
      </c>
      <c r="B839" s="12">
        <v>16112168</v>
      </c>
      <c r="C839" s="11" t="s">
        <v>3848</v>
      </c>
      <c r="D839" s="11">
        <v>0.5</v>
      </c>
      <c r="E839" s="11">
        <v>8</v>
      </c>
      <c r="F839" s="11">
        <v>2</v>
      </c>
      <c r="G839" s="11">
        <v>26.2</v>
      </c>
      <c r="H839" s="11">
        <v>4.3</v>
      </c>
      <c r="I839" s="11"/>
      <c r="J839" s="11"/>
      <c r="K839" s="11"/>
      <c r="L839" s="11"/>
      <c r="M839" s="11">
        <v>0.5</v>
      </c>
      <c r="N839" s="11"/>
      <c r="O839" s="27">
        <f t="shared" si="46"/>
        <v>41.5</v>
      </c>
      <c r="P839" s="11">
        <v>831</v>
      </c>
    </row>
    <row r="840" spans="1:16">
      <c r="A840" s="11">
        <v>832</v>
      </c>
      <c r="B840" s="106" t="s">
        <v>3849</v>
      </c>
      <c r="C840" s="106" t="s">
        <v>3850</v>
      </c>
      <c r="D840" s="14">
        <v>0.5</v>
      </c>
      <c r="E840" s="14">
        <v>8</v>
      </c>
      <c r="F840" s="14">
        <v>2</v>
      </c>
      <c r="G840" s="14">
        <v>25.5</v>
      </c>
      <c r="H840" s="14">
        <v>4.475</v>
      </c>
      <c r="I840" s="4"/>
      <c r="J840" s="4">
        <v>1</v>
      </c>
      <c r="K840" s="4"/>
      <c r="L840" s="4"/>
      <c r="M840" s="4"/>
      <c r="N840" s="14"/>
      <c r="O840" s="14">
        <f t="shared" si="46"/>
        <v>41.475</v>
      </c>
      <c r="P840" s="11">
        <v>832</v>
      </c>
    </row>
    <row r="841" spans="1:16">
      <c r="A841" s="11">
        <v>833</v>
      </c>
      <c r="B841" s="15">
        <v>16112859</v>
      </c>
      <c r="C841" s="16" t="s">
        <v>3851</v>
      </c>
      <c r="D841" s="16">
        <v>1</v>
      </c>
      <c r="E841" s="11">
        <v>8</v>
      </c>
      <c r="F841" s="16">
        <v>2</v>
      </c>
      <c r="G841" s="16">
        <v>25.55</v>
      </c>
      <c r="H841" s="16">
        <v>4.08</v>
      </c>
      <c r="I841" s="16"/>
      <c r="J841" s="16"/>
      <c r="K841" s="16"/>
      <c r="L841" s="16">
        <v>0.2</v>
      </c>
      <c r="M841" s="16">
        <v>0.5</v>
      </c>
      <c r="N841" s="16"/>
      <c r="O841" s="28">
        <f t="shared" si="46"/>
        <v>41.33</v>
      </c>
      <c r="P841" s="11">
        <v>833</v>
      </c>
    </row>
    <row r="842" spans="1:16">
      <c r="A842" s="11">
        <v>834</v>
      </c>
      <c r="B842" s="12">
        <v>16117217</v>
      </c>
      <c r="C842" s="16" t="s">
        <v>3852</v>
      </c>
      <c r="D842" s="11">
        <v>0.5</v>
      </c>
      <c r="E842" s="11">
        <v>8</v>
      </c>
      <c r="F842" s="11">
        <v>2</v>
      </c>
      <c r="G842" s="11">
        <v>26.55</v>
      </c>
      <c r="H842" s="11">
        <v>4.25</v>
      </c>
      <c r="I842" s="11"/>
      <c r="J842" s="11"/>
      <c r="K842" s="11"/>
      <c r="L842" s="11"/>
      <c r="M842" s="11"/>
      <c r="N842" s="11"/>
      <c r="O842" s="27">
        <f t="shared" si="46"/>
        <v>41.3</v>
      </c>
      <c r="P842" s="11">
        <v>834</v>
      </c>
    </row>
    <row r="843" spans="1:16">
      <c r="A843" s="11">
        <v>835</v>
      </c>
      <c r="B843" s="106" t="s">
        <v>3853</v>
      </c>
      <c r="C843" s="106" t="s">
        <v>3854</v>
      </c>
      <c r="D843" s="14">
        <v>1</v>
      </c>
      <c r="E843" s="14">
        <v>8</v>
      </c>
      <c r="F843" s="14">
        <v>2</v>
      </c>
      <c r="G843" s="14">
        <v>24.7</v>
      </c>
      <c r="H843" s="14">
        <v>3.675</v>
      </c>
      <c r="I843" s="4"/>
      <c r="J843" s="4">
        <v>1</v>
      </c>
      <c r="K843" s="4"/>
      <c r="L843" s="4">
        <v>0.2</v>
      </c>
      <c r="M843" s="4">
        <v>0.7</v>
      </c>
      <c r="N843" s="14"/>
      <c r="O843" s="14">
        <f t="shared" si="46"/>
        <v>41.275</v>
      </c>
      <c r="P843" s="11">
        <v>835</v>
      </c>
    </row>
    <row r="844" spans="1:16">
      <c r="A844" s="11">
        <v>836</v>
      </c>
      <c r="B844" s="4">
        <v>16112741</v>
      </c>
      <c r="C844" s="4" t="s">
        <v>1630</v>
      </c>
      <c r="D844" s="4">
        <v>0.5</v>
      </c>
      <c r="E844" s="4">
        <v>8</v>
      </c>
      <c r="F844" s="4">
        <v>2</v>
      </c>
      <c r="G844" s="4">
        <v>27.2</v>
      </c>
      <c r="H844" s="4">
        <v>3.575</v>
      </c>
      <c r="I844" s="4"/>
      <c r="J844" s="4"/>
      <c r="K844" s="4"/>
      <c r="L844" s="4"/>
      <c r="M844" s="4"/>
      <c r="N844" s="4"/>
      <c r="O844" s="27">
        <f t="shared" si="46"/>
        <v>41.275</v>
      </c>
      <c r="P844" s="11">
        <v>836</v>
      </c>
    </row>
    <row r="845" spans="1:16">
      <c r="A845" s="11">
        <v>837</v>
      </c>
      <c r="B845" s="106" t="s">
        <v>3855</v>
      </c>
      <c r="C845" s="106" t="s">
        <v>3856</v>
      </c>
      <c r="D845" s="14">
        <v>1</v>
      </c>
      <c r="E845" s="14">
        <v>8</v>
      </c>
      <c r="F845" s="14">
        <v>2</v>
      </c>
      <c r="G845" s="14">
        <v>24.9</v>
      </c>
      <c r="H845" s="14">
        <v>4.1</v>
      </c>
      <c r="I845" s="4"/>
      <c r="J845" s="4"/>
      <c r="K845" s="4"/>
      <c r="L845" s="4">
        <v>0.5</v>
      </c>
      <c r="M845" s="4">
        <v>0.7</v>
      </c>
      <c r="N845" s="14"/>
      <c r="O845" s="14">
        <f t="shared" si="46"/>
        <v>41.2</v>
      </c>
      <c r="P845" s="11">
        <v>837</v>
      </c>
    </row>
    <row r="846" spans="1:16">
      <c r="A846" s="11">
        <v>838</v>
      </c>
      <c r="B846" s="12">
        <v>16101180</v>
      </c>
      <c r="C846" s="11" t="s">
        <v>3857</v>
      </c>
      <c r="D846" s="11">
        <v>1</v>
      </c>
      <c r="E846" s="11">
        <v>8</v>
      </c>
      <c r="F846" s="11">
        <v>2</v>
      </c>
      <c r="G846" s="11">
        <v>26</v>
      </c>
      <c r="H846" s="11">
        <v>4.18</v>
      </c>
      <c r="I846" s="11"/>
      <c r="J846" s="11"/>
      <c r="K846" s="11"/>
      <c r="L846" s="11"/>
      <c r="M846" s="11">
        <v>0</v>
      </c>
      <c r="N846" s="11"/>
      <c r="O846" s="27">
        <f t="shared" si="46"/>
        <v>41.18</v>
      </c>
      <c r="P846" s="11">
        <v>838</v>
      </c>
    </row>
    <row r="847" spans="1:16">
      <c r="A847" s="11">
        <v>839</v>
      </c>
      <c r="B847" s="106" t="s">
        <v>3858</v>
      </c>
      <c r="C847" s="106" t="s">
        <v>3859</v>
      </c>
      <c r="D847" s="14">
        <v>1</v>
      </c>
      <c r="E847" s="14">
        <v>8</v>
      </c>
      <c r="F847" s="14">
        <v>2</v>
      </c>
      <c r="G847" s="14">
        <v>26</v>
      </c>
      <c r="H847" s="14">
        <v>4.175</v>
      </c>
      <c r="I847" s="4"/>
      <c r="J847" s="4"/>
      <c r="K847" s="4"/>
      <c r="L847" s="4"/>
      <c r="M847" s="4"/>
      <c r="N847" s="14"/>
      <c r="O847" s="14">
        <f t="shared" si="46"/>
        <v>41.175</v>
      </c>
      <c r="P847" s="11">
        <v>839</v>
      </c>
    </row>
    <row r="848" spans="1:16">
      <c r="A848" s="11">
        <v>840</v>
      </c>
      <c r="B848" s="4" t="s">
        <v>3860</v>
      </c>
      <c r="C848" s="4" t="s">
        <v>3861</v>
      </c>
      <c r="D848" s="4">
        <v>0.5</v>
      </c>
      <c r="E848" s="4">
        <v>8</v>
      </c>
      <c r="F848" s="4">
        <v>2</v>
      </c>
      <c r="G848" s="4">
        <v>26.1</v>
      </c>
      <c r="H848" s="4">
        <v>4.05</v>
      </c>
      <c r="I848" s="4">
        <v>0</v>
      </c>
      <c r="J848" s="4">
        <v>0</v>
      </c>
      <c r="K848" s="4">
        <v>0</v>
      </c>
      <c r="L848" s="4">
        <v>0.5</v>
      </c>
      <c r="M848" s="4">
        <v>0</v>
      </c>
      <c r="N848" s="4">
        <v>0</v>
      </c>
      <c r="O848" s="27">
        <f t="shared" si="46"/>
        <v>41.15</v>
      </c>
      <c r="P848" s="11">
        <v>840</v>
      </c>
    </row>
    <row r="849" spans="1:16">
      <c r="A849" s="11">
        <v>841</v>
      </c>
      <c r="B849" s="11">
        <v>16112327</v>
      </c>
      <c r="C849" s="11" t="s">
        <v>3862</v>
      </c>
      <c r="D849" s="11">
        <v>0.5</v>
      </c>
      <c r="E849" s="11">
        <v>8</v>
      </c>
      <c r="F849" s="11">
        <v>2</v>
      </c>
      <c r="G849" s="11">
        <v>24.7</v>
      </c>
      <c r="H849" s="11">
        <v>4.025</v>
      </c>
      <c r="I849" s="11">
        <v>0</v>
      </c>
      <c r="J849" s="11">
        <v>0.5</v>
      </c>
      <c r="K849" s="11">
        <v>0.2</v>
      </c>
      <c r="L849" s="11">
        <v>0.7</v>
      </c>
      <c r="M849" s="11">
        <v>0.5</v>
      </c>
      <c r="N849" s="11">
        <v>0</v>
      </c>
      <c r="O849" s="27">
        <f t="shared" si="46"/>
        <v>41.125</v>
      </c>
      <c r="P849" s="11">
        <v>841</v>
      </c>
    </row>
    <row r="850" spans="1:16">
      <c r="A850" s="11">
        <v>842</v>
      </c>
      <c r="B850" s="108" t="s">
        <v>3863</v>
      </c>
      <c r="C850" s="4" t="s">
        <v>3864</v>
      </c>
      <c r="D850" s="4">
        <v>0.5</v>
      </c>
      <c r="E850" s="4">
        <v>8</v>
      </c>
      <c r="F850" s="4">
        <v>2</v>
      </c>
      <c r="G850" s="4">
        <v>26.4</v>
      </c>
      <c r="H850" s="4">
        <v>3.52</v>
      </c>
      <c r="I850" s="4">
        <v>0</v>
      </c>
      <c r="J850" s="4">
        <v>0</v>
      </c>
      <c r="K850" s="4">
        <v>0</v>
      </c>
      <c r="L850" s="4">
        <v>0.5</v>
      </c>
      <c r="M850" s="4">
        <v>0.2</v>
      </c>
      <c r="N850" s="4">
        <v>0</v>
      </c>
      <c r="O850" s="27">
        <f t="shared" si="46"/>
        <v>41.12</v>
      </c>
      <c r="P850" s="11">
        <v>842</v>
      </c>
    </row>
    <row r="851" spans="1:16">
      <c r="A851" s="11">
        <v>843</v>
      </c>
      <c r="B851" s="12">
        <v>16111359</v>
      </c>
      <c r="C851" s="11" t="s">
        <v>3865</v>
      </c>
      <c r="D851" s="11">
        <v>1</v>
      </c>
      <c r="E851" s="11">
        <v>8</v>
      </c>
      <c r="F851" s="11">
        <v>2</v>
      </c>
      <c r="G851" s="11">
        <v>24.4</v>
      </c>
      <c r="H851" s="11">
        <v>4.35</v>
      </c>
      <c r="I851" s="11"/>
      <c r="J851" s="11">
        <v>0.5</v>
      </c>
      <c r="K851" s="11">
        <v>0.1</v>
      </c>
      <c r="L851" s="11"/>
      <c r="M851" s="11">
        <v>0.7</v>
      </c>
      <c r="N851" s="11"/>
      <c r="O851" s="27">
        <f t="shared" si="46"/>
        <v>41.05</v>
      </c>
      <c r="P851" s="11">
        <v>843</v>
      </c>
    </row>
    <row r="852" spans="1:16">
      <c r="A852" s="11">
        <v>844</v>
      </c>
      <c r="B852" s="106" t="s">
        <v>3866</v>
      </c>
      <c r="C852" s="106" t="s">
        <v>3867</v>
      </c>
      <c r="D852" s="14">
        <v>0.5</v>
      </c>
      <c r="E852" s="14">
        <v>8</v>
      </c>
      <c r="F852" s="14">
        <v>2</v>
      </c>
      <c r="G852" s="14">
        <v>26.2</v>
      </c>
      <c r="H852" s="14">
        <v>4.125</v>
      </c>
      <c r="I852" s="4"/>
      <c r="J852" s="4"/>
      <c r="K852" s="4"/>
      <c r="L852" s="4"/>
      <c r="M852" s="4">
        <v>0.2</v>
      </c>
      <c r="N852" s="14"/>
      <c r="O852" s="14">
        <f t="shared" si="46"/>
        <v>41.025</v>
      </c>
      <c r="P852" s="11">
        <v>844</v>
      </c>
    </row>
    <row r="853" spans="1:16">
      <c r="A853" s="11">
        <v>845</v>
      </c>
      <c r="B853" s="4">
        <v>16117281</v>
      </c>
      <c r="C853" s="4" t="s">
        <v>3868</v>
      </c>
      <c r="D853" s="4">
        <v>0.5</v>
      </c>
      <c r="E853" s="4">
        <v>8</v>
      </c>
      <c r="F853" s="4">
        <v>2</v>
      </c>
      <c r="G853" s="4">
        <v>25.2</v>
      </c>
      <c r="H853" s="4">
        <v>4.25</v>
      </c>
      <c r="I853" s="4"/>
      <c r="J853" s="4"/>
      <c r="K853" s="4">
        <v>0.5</v>
      </c>
      <c r="L853" s="4"/>
      <c r="M853" s="4">
        <v>0.5</v>
      </c>
      <c r="N853" s="4"/>
      <c r="O853" s="27">
        <f t="shared" si="46"/>
        <v>40.95</v>
      </c>
      <c r="P853" s="11">
        <v>845</v>
      </c>
    </row>
    <row r="854" spans="1:16">
      <c r="A854" s="11">
        <v>846</v>
      </c>
      <c r="B854" s="106" t="s">
        <v>3869</v>
      </c>
      <c r="C854" s="106" t="s">
        <v>3870</v>
      </c>
      <c r="D854" s="14">
        <v>1</v>
      </c>
      <c r="E854" s="14">
        <v>8</v>
      </c>
      <c r="F854" s="14">
        <v>2</v>
      </c>
      <c r="G854" s="14">
        <v>24.5</v>
      </c>
      <c r="H854" s="14">
        <v>4.45</v>
      </c>
      <c r="I854" s="4"/>
      <c r="J854" s="4"/>
      <c r="K854" s="4"/>
      <c r="L854" s="4"/>
      <c r="M854" s="4">
        <v>1</v>
      </c>
      <c r="N854" s="14"/>
      <c r="O854" s="14">
        <f t="shared" si="46"/>
        <v>40.95</v>
      </c>
      <c r="P854" s="11">
        <v>846</v>
      </c>
    </row>
    <row r="855" spans="1:16">
      <c r="A855" s="11">
        <v>847</v>
      </c>
      <c r="B855" s="106" t="s">
        <v>3871</v>
      </c>
      <c r="C855" s="106" t="s">
        <v>3872</v>
      </c>
      <c r="D855" s="14">
        <v>0.5</v>
      </c>
      <c r="E855" s="14">
        <v>8</v>
      </c>
      <c r="F855" s="14">
        <v>2</v>
      </c>
      <c r="G855" s="14">
        <v>25.7</v>
      </c>
      <c r="H855" s="14">
        <v>3.7</v>
      </c>
      <c r="I855" s="4"/>
      <c r="J855" s="4"/>
      <c r="K855" s="4"/>
      <c r="L855" s="4"/>
      <c r="M855" s="4">
        <v>1</v>
      </c>
      <c r="N855" s="14"/>
      <c r="O855" s="14">
        <f t="shared" si="46"/>
        <v>40.9</v>
      </c>
      <c r="P855" s="11">
        <v>847</v>
      </c>
    </row>
    <row r="856" spans="1:16">
      <c r="A856" s="11">
        <v>848</v>
      </c>
      <c r="B856" s="12">
        <v>16112768</v>
      </c>
      <c r="C856" s="11" t="s">
        <v>3873</v>
      </c>
      <c r="D856" s="11">
        <v>0</v>
      </c>
      <c r="E856" s="11">
        <v>8</v>
      </c>
      <c r="F856" s="11">
        <v>2</v>
      </c>
      <c r="G856" s="11">
        <v>26.9</v>
      </c>
      <c r="H856" s="11">
        <v>3.95</v>
      </c>
      <c r="I856" s="11"/>
      <c r="J856" s="11"/>
      <c r="K856" s="11"/>
      <c r="L856" s="11"/>
      <c r="M856" s="11">
        <v>0</v>
      </c>
      <c r="N856" s="11"/>
      <c r="O856" s="27">
        <f t="shared" si="46"/>
        <v>40.85</v>
      </c>
      <c r="P856" s="11">
        <v>848</v>
      </c>
    </row>
    <row r="857" spans="1:16">
      <c r="A857" s="11">
        <v>849</v>
      </c>
      <c r="B857" s="4">
        <v>16153261</v>
      </c>
      <c r="C857" s="4" t="s">
        <v>3874</v>
      </c>
      <c r="D857" s="4">
        <v>0.5</v>
      </c>
      <c r="E857" s="4">
        <v>8</v>
      </c>
      <c r="F857" s="4">
        <v>2</v>
      </c>
      <c r="G857" s="4">
        <v>26.2</v>
      </c>
      <c r="H857" s="4">
        <v>4.15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27">
        <f t="shared" si="46"/>
        <v>40.85</v>
      </c>
      <c r="P857" s="11">
        <v>849</v>
      </c>
    </row>
    <row r="858" spans="1:16">
      <c r="A858" s="11">
        <v>850</v>
      </c>
      <c r="B858" s="12">
        <v>16155010</v>
      </c>
      <c r="C858" s="11" t="s">
        <v>3875</v>
      </c>
      <c r="D858" s="11">
        <v>0.5</v>
      </c>
      <c r="E858" s="11">
        <v>8</v>
      </c>
      <c r="F858" s="11">
        <v>2</v>
      </c>
      <c r="G858" s="11">
        <v>26.1</v>
      </c>
      <c r="H858" s="11">
        <v>4.13</v>
      </c>
      <c r="I858" s="11"/>
      <c r="J858" s="11"/>
      <c r="K858" s="11"/>
      <c r="L858" s="11"/>
      <c r="M858" s="11"/>
      <c r="N858" s="11"/>
      <c r="O858" s="27">
        <f t="shared" si="46"/>
        <v>40.73</v>
      </c>
      <c r="P858" s="11">
        <v>850</v>
      </c>
    </row>
    <row r="859" spans="1:16">
      <c r="A859" s="11">
        <v>851</v>
      </c>
      <c r="B859" s="4">
        <v>16155774</v>
      </c>
      <c r="C859" s="4" t="s">
        <v>3876</v>
      </c>
      <c r="D859" s="4">
        <v>0.5</v>
      </c>
      <c r="E859" s="4">
        <v>8</v>
      </c>
      <c r="F859" s="4">
        <v>2</v>
      </c>
      <c r="G859" s="4">
        <v>26</v>
      </c>
      <c r="H859" s="4">
        <v>4.23</v>
      </c>
      <c r="I859" s="4"/>
      <c r="J859" s="4"/>
      <c r="K859" s="4"/>
      <c r="L859" s="4"/>
      <c r="M859" s="4"/>
      <c r="N859" s="4"/>
      <c r="O859" s="27">
        <f t="shared" si="46"/>
        <v>40.73</v>
      </c>
      <c r="P859" s="11">
        <v>851</v>
      </c>
    </row>
    <row r="860" spans="1:16">
      <c r="A860" s="11">
        <v>852</v>
      </c>
      <c r="B860" s="12">
        <v>16112672</v>
      </c>
      <c r="C860" s="11" t="s">
        <v>3877</v>
      </c>
      <c r="D860" s="11">
        <v>0.5</v>
      </c>
      <c r="E860" s="11">
        <v>8</v>
      </c>
      <c r="F860" s="11">
        <v>2</v>
      </c>
      <c r="G860" s="11">
        <v>25.4</v>
      </c>
      <c r="H860" s="11">
        <v>3.8</v>
      </c>
      <c r="I860" s="11"/>
      <c r="J860" s="11"/>
      <c r="K860" s="11"/>
      <c r="L860" s="11"/>
      <c r="M860" s="11">
        <v>1</v>
      </c>
      <c r="N860" s="11"/>
      <c r="O860" s="27">
        <f t="shared" si="46"/>
        <v>40.7</v>
      </c>
      <c r="P860" s="11">
        <v>852</v>
      </c>
    </row>
    <row r="861" spans="1:16">
      <c r="A861" s="11">
        <v>853</v>
      </c>
      <c r="B861" s="106" t="s">
        <v>3878</v>
      </c>
      <c r="C861" s="106" t="s">
        <v>3879</v>
      </c>
      <c r="D861" s="14">
        <v>0.5</v>
      </c>
      <c r="E861" s="14">
        <v>8</v>
      </c>
      <c r="F861" s="14">
        <v>2</v>
      </c>
      <c r="G861" s="14">
        <v>26.7</v>
      </c>
      <c r="H861" s="14">
        <v>3.5</v>
      </c>
      <c r="I861" s="4"/>
      <c r="J861" s="4"/>
      <c r="K861" s="4"/>
      <c r="L861" s="4"/>
      <c r="M861" s="4"/>
      <c r="N861" s="14"/>
      <c r="O861" s="14">
        <f t="shared" si="46"/>
        <v>40.7</v>
      </c>
      <c r="P861" s="11">
        <v>853</v>
      </c>
    </row>
    <row r="862" spans="1:16">
      <c r="A862" s="11">
        <v>854</v>
      </c>
      <c r="B862" s="12">
        <v>16113120</v>
      </c>
      <c r="C862" s="11" t="s">
        <v>3880</v>
      </c>
      <c r="D862" s="11">
        <v>0.5</v>
      </c>
      <c r="E862" s="11">
        <v>8</v>
      </c>
      <c r="F862" s="11">
        <v>2</v>
      </c>
      <c r="G862" s="11">
        <v>26.4</v>
      </c>
      <c r="H862" s="11">
        <v>3.78</v>
      </c>
      <c r="I862" s="11"/>
      <c r="J862" s="11"/>
      <c r="K862" s="11"/>
      <c r="L862" s="11"/>
      <c r="M862" s="11">
        <v>0</v>
      </c>
      <c r="N862" s="11"/>
      <c r="O862" s="27">
        <f t="shared" si="46"/>
        <v>40.68</v>
      </c>
      <c r="P862" s="11">
        <v>854</v>
      </c>
    </row>
    <row r="863" spans="1:16">
      <c r="A863" s="11">
        <v>855</v>
      </c>
      <c r="B863" s="12">
        <v>16112906</v>
      </c>
      <c r="C863" s="16" t="s">
        <v>3881</v>
      </c>
      <c r="D863" s="11">
        <v>0.5</v>
      </c>
      <c r="E863" s="11">
        <v>8</v>
      </c>
      <c r="F863" s="11">
        <v>2</v>
      </c>
      <c r="G863" s="11">
        <v>23.85</v>
      </c>
      <c r="H863" s="11">
        <v>4.83</v>
      </c>
      <c r="I863" s="11"/>
      <c r="J863" s="11">
        <v>0.5</v>
      </c>
      <c r="K863" s="11"/>
      <c r="L863" s="11"/>
      <c r="M863" s="11">
        <v>1</v>
      </c>
      <c r="N863" s="11"/>
      <c r="O863" s="27">
        <f t="shared" si="46"/>
        <v>40.68</v>
      </c>
      <c r="P863" s="11">
        <v>855</v>
      </c>
    </row>
    <row r="864" spans="1:16">
      <c r="A864" s="11">
        <v>856</v>
      </c>
      <c r="B864" s="32">
        <v>16112649</v>
      </c>
      <c r="C864" s="33" t="s">
        <v>3882</v>
      </c>
      <c r="D864" s="11">
        <v>0.5</v>
      </c>
      <c r="E864" s="11">
        <v>8</v>
      </c>
      <c r="F864" s="11">
        <v>2</v>
      </c>
      <c r="G864" s="34">
        <v>24.8</v>
      </c>
      <c r="H864" s="34">
        <v>3.95</v>
      </c>
      <c r="I864" s="11"/>
      <c r="J864" s="11">
        <v>1</v>
      </c>
      <c r="K864" s="11"/>
      <c r="L864" s="11"/>
      <c r="M864" s="11">
        <v>0.4</v>
      </c>
      <c r="N864" s="11"/>
      <c r="O864" s="27">
        <v>40.65</v>
      </c>
      <c r="P864" s="11">
        <v>856</v>
      </c>
    </row>
    <row r="865" spans="1:16">
      <c r="A865" s="11">
        <v>857</v>
      </c>
      <c r="B865" s="108" t="s">
        <v>3883</v>
      </c>
      <c r="C865" s="109" t="s">
        <v>3884</v>
      </c>
      <c r="D865" s="11">
        <v>0.5</v>
      </c>
      <c r="E865" s="10">
        <v>8</v>
      </c>
      <c r="F865" s="10">
        <v>2</v>
      </c>
      <c r="G865" s="11">
        <v>26</v>
      </c>
      <c r="H865" s="11">
        <v>3.65</v>
      </c>
      <c r="I865" s="11"/>
      <c r="J865" s="11"/>
      <c r="K865" s="11"/>
      <c r="L865" s="11">
        <v>0.5</v>
      </c>
      <c r="M865" s="11"/>
      <c r="N865" s="11">
        <v>0</v>
      </c>
      <c r="O865" s="27">
        <f>D865+E865+F865+G865+H865+I865+J865+K865+L865+M865+N865</f>
        <v>40.65</v>
      </c>
      <c r="P865" s="11">
        <v>857</v>
      </c>
    </row>
    <row r="866" spans="1:16">
      <c r="A866" s="11">
        <v>858</v>
      </c>
      <c r="B866" s="43">
        <v>16112394</v>
      </c>
      <c r="C866" s="31" t="s">
        <v>3885</v>
      </c>
      <c r="D866" s="31">
        <v>0.5</v>
      </c>
      <c r="E866" s="31">
        <v>8</v>
      </c>
      <c r="F866" s="31">
        <v>2</v>
      </c>
      <c r="G866" s="11">
        <v>20.7</v>
      </c>
      <c r="H866" s="11">
        <v>4.2</v>
      </c>
      <c r="I866" s="31"/>
      <c r="J866" s="31">
        <v>0.5</v>
      </c>
      <c r="K866" s="31">
        <f>SUM(D866:J866)</f>
        <v>35.9</v>
      </c>
      <c r="L866" s="31"/>
      <c r="M866" s="31"/>
      <c r="N866" s="31"/>
      <c r="O866" s="44">
        <f>SUM(H866:N866)</f>
        <v>40.6</v>
      </c>
      <c r="P866" s="11">
        <v>858</v>
      </c>
    </row>
    <row r="867" spans="1:16">
      <c r="A867" s="11">
        <v>859</v>
      </c>
      <c r="B867" s="106" t="s">
        <v>3886</v>
      </c>
      <c r="C867" s="106" t="s">
        <v>3887</v>
      </c>
      <c r="D867" s="14">
        <v>0.5</v>
      </c>
      <c r="E867" s="14">
        <v>8</v>
      </c>
      <c r="F867" s="14">
        <v>2</v>
      </c>
      <c r="G867" s="14">
        <v>22.8</v>
      </c>
      <c r="H867" s="14">
        <v>4.075</v>
      </c>
      <c r="I867" s="4">
        <v>1</v>
      </c>
      <c r="J867" s="4">
        <v>1</v>
      </c>
      <c r="K867" s="4"/>
      <c r="L867" s="4"/>
      <c r="M867" s="4">
        <v>1.2</v>
      </c>
      <c r="N867" s="14"/>
      <c r="O867" s="14">
        <f>SUM(D867:N867)</f>
        <v>40.575</v>
      </c>
      <c r="P867" s="11">
        <v>859</v>
      </c>
    </row>
    <row r="868" spans="1:16">
      <c r="A868" s="11">
        <v>860</v>
      </c>
      <c r="B868" s="30">
        <v>16116320</v>
      </c>
      <c r="C868" s="10" t="s">
        <v>3888</v>
      </c>
      <c r="D868" s="11">
        <v>0.5</v>
      </c>
      <c r="E868" s="31">
        <v>8</v>
      </c>
      <c r="F868" s="11">
        <v>2</v>
      </c>
      <c r="G868" s="31">
        <v>26.2</v>
      </c>
      <c r="H868" s="11">
        <v>3.8</v>
      </c>
      <c r="I868" s="11"/>
      <c r="J868" s="11"/>
      <c r="K868" s="11"/>
      <c r="L868" s="11"/>
      <c r="M868" s="11"/>
      <c r="N868" s="11"/>
      <c r="O868" s="27">
        <f>D868+E868+F868+G868+H868+I868+J868+K868+L868+M868+N868</f>
        <v>40.5</v>
      </c>
      <c r="P868" s="11">
        <v>860</v>
      </c>
    </row>
    <row r="869" spans="1:16">
      <c r="A869" s="11">
        <v>861</v>
      </c>
      <c r="B869" s="11">
        <v>16156951</v>
      </c>
      <c r="C869" s="11" t="s">
        <v>3889</v>
      </c>
      <c r="D869" s="11">
        <v>0.5</v>
      </c>
      <c r="E869" s="4">
        <v>8</v>
      </c>
      <c r="F869" s="4">
        <v>2</v>
      </c>
      <c r="G869" s="4">
        <v>23.6</v>
      </c>
      <c r="H869" s="4">
        <v>3.9</v>
      </c>
      <c r="I869" s="4">
        <v>0</v>
      </c>
      <c r="J869" s="4">
        <v>1</v>
      </c>
      <c r="K869" s="4">
        <v>0</v>
      </c>
      <c r="L869" s="4">
        <v>0</v>
      </c>
      <c r="M869" s="4">
        <v>1.5</v>
      </c>
      <c r="N869" s="4">
        <v>0</v>
      </c>
      <c r="O869" s="27">
        <f t="shared" ref="O869:O876" si="47">SUM(D869:N869)</f>
        <v>40.5</v>
      </c>
      <c r="P869" s="11">
        <v>861</v>
      </c>
    </row>
    <row r="870" spans="1:16">
      <c r="A870" s="11">
        <v>862</v>
      </c>
      <c r="B870" s="106" t="s">
        <v>3890</v>
      </c>
      <c r="C870" s="106" t="s">
        <v>3891</v>
      </c>
      <c r="D870" s="14">
        <v>1</v>
      </c>
      <c r="E870" s="14">
        <v>8</v>
      </c>
      <c r="F870" s="14">
        <v>2</v>
      </c>
      <c r="G870" s="14">
        <v>25.1</v>
      </c>
      <c r="H870" s="14">
        <v>4.4</v>
      </c>
      <c r="I870" s="4"/>
      <c r="J870" s="4"/>
      <c r="K870" s="4"/>
      <c r="L870" s="4"/>
      <c r="M870" s="4"/>
      <c r="N870" s="14"/>
      <c r="O870" s="14">
        <f t="shared" si="47"/>
        <v>40.5</v>
      </c>
      <c r="P870" s="11">
        <v>862</v>
      </c>
    </row>
    <row r="871" spans="1:16">
      <c r="A871" s="11">
        <v>863</v>
      </c>
      <c r="B871" s="12">
        <v>16112182</v>
      </c>
      <c r="C871" s="11" t="s">
        <v>3892</v>
      </c>
      <c r="D871" s="11">
        <v>0.5</v>
      </c>
      <c r="E871" s="11">
        <v>8</v>
      </c>
      <c r="F871" s="11">
        <v>2</v>
      </c>
      <c r="G871" s="11">
        <v>25.2</v>
      </c>
      <c r="H871" s="11">
        <v>3.58</v>
      </c>
      <c r="I871" s="11">
        <v>0</v>
      </c>
      <c r="J871" s="11">
        <v>0.5</v>
      </c>
      <c r="K871" s="11">
        <v>0</v>
      </c>
      <c r="L871" s="11">
        <v>0</v>
      </c>
      <c r="M871" s="11">
        <v>0.7</v>
      </c>
      <c r="N871" s="11">
        <v>0</v>
      </c>
      <c r="O871" s="27">
        <f t="shared" si="47"/>
        <v>40.48</v>
      </c>
      <c r="P871" s="11">
        <v>863</v>
      </c>
    </row>
    <row r="872" spans="1:16">
      <c r="A872" s="11">
        <v>864</v>
      </c>
      <c r="B872" s="106" t="s">
        <v>3893</v>
      </c>
      <c r="C872" s="106" t="s">
        <v>3894</v>
      </c>
      <c r="D872" s="14">
        <v>0.5</v>
      </c>
      <c r="E872" s="14">
        <v>8</v>
      </c>
      <c r="F872" s="14">
        <v>2</v>
      </c>
      <c r="G872" s="14">
        <v>24.9</v>
      </c>
      <c r="H872" s="14">
        <v>4.05</v>
      </c>
      <c r="I872" s="4"/>
      <c r="J872" s="4">
        <v>1</v>
      </c>
      <c r="K872" s="4"/>
      <c r="L872" s="4"/>
      <c r="M872" s="4"/>
      <c r="N872" s="14"/>
      <c r="O872" s="14">
        <f t="shared" si="47"/>
        <v>40.45</v>
      </c>
      <c r="P872" s="11">
        <v>864</v>
      </c>
    </row>
    <row r="873" spans="1:16">
      <c r="A873" s="11">
        <v>865</v>
      </c>
      <c r="B873" s="4" t="s">
        <v>3895</v>
      </c>
      <c r="C873" s="4" t="s">
        <v>3896</v>
      </c>
      <c r="D873" s="4">
        <v>0.5</v>
      </c>
      <c r="E873" s="4">
        <v>8</v>
      </c>
      <c r="F873" s="4">
        <v>2</v>
      </c>
      <c r="G873" s="4">
        <v>24.5</v>
      </c>
      <c r="H873" s="4">
        <v>4.4</v>
      </c>
      <c r="I873" s="4">
        <v>0</v>
      </c>
      <c r="J873" s="4">
        <v>0.5</v>
      </c>
      <c r="K873" s="4">
        <v>0</v>
      </c>
      <c r="L873" s="4">
        <v>0</v>
      </c>
      <c r="M873" s="4">
        <v>0.5</v>
      </c>
      <c r="N873" s="4">
        <v>0</v>
      </c>
      <c r="O873" s="27">
        <f t="shared" si="47"/>
        <v>40.4</v>
      </c>
      <c r="P873" s="11">
        <v>865</v>
      </c>
    </row>
    <row r="874" spans="1:16">
      <c r="A874" s="11">
        <v>866</v>
      </c>
      <c r="B874" s="11">
        <v>16112688</v>
      </c>
      <c r="C874" s="11" t="s">
        <v>3897</v>
      </c>
      <c r="D874" s="11">
        <v>0.5</v>
      </c>
      <c r="E874" s="11">
        <v>8</v>
      </c>
      <c r="F874" s="11">
        <v>2</v>
      </c>
      <c r="G874" s="11">
        <v>25.3</v>
      </c>
      <c r="H874" s="11">
        <v>3.6</v>
      </c>
      <c r="I874" s="11"/>
      <c r="J874" s="11">
        <v>1</v>
      </c>
      <c r="K874" s="11"/>
      <c r="L874" s="11"/>
      <c r="M874" s="11"/>
      <c r="N874" s="11"/>
      <c r="O874" s="27">
        <f t="shared" si="47"/>
        <v>40.4</v>
      </c>
      <c r="P874" s="11">
        <v>866</v>
      </c>
    </row>
    <row r="875" spans="1:16">
      <c r="A875" s="11">
        <v>867</v>
      </c>
      <c r="B875" s="106" t="s">
        <v>3898</v>
      </c>
      <c r="C875" s="106" t="s">
        <v>3899</v>
      </c>
      <c r="D875" s="14">
        <v>0.5</v>
      </c>
      <c r="E875" s="14">
        <v>8</v>
      </c>
      <c r="F875" s="14">
        <v>2</v>
      </c>
      <c r="G875" s="14">
        <v>25.7</v>
      </c>
      <c r="H875" s="14">
        <v>4.125</v>
      </c>
      <c r="I875" s="4"/>
      <c r="J875" s="4"/>
      <c r="K875" s="4"/>
      <c r="L875" s="4"/>
      <c r="M875" s="4"/>
      <c r="N875" s="14"/>
      <c r="O875" s="14">
        <f t="shared" si="47"/>
        <v>40.325</v>
      </c>
      <c r="P875" s="11">
        <v>867</v>
      </c>
    </row>
    <row r="876" spans="1:16">
      <c r="A876" s="11">
        <v>868</v>
      </c>
      <c r="B876" s="106" t="s">
        <v>3900</v>
      </c>
      <c r="C876" s="106" t="s">
        <v>3901</v>
      </c>
      <c r="D876" s="14">
        <v>0.5</v>
      </c>
      <c r="E876" s="14">
        <v>8</v>
      </c>
      <c r="F876" s="14">
        <v>2</v>
      </c>
      <c r="G876" s="14">
        <v>25.9</v>
      </c>
      <c r="H876" s="14">
        <v>3.875</v>
      </c>
      <c r="I876" s="4"/>
      <c r="J876" s="4"/>
      <c r="K876" s="4"/>
      <c r="L876" s="4"/>
      <c r="M876" s="4"/>
      <c r="N876" s="14"/>
      <c r="O876" s="14">
        <f t="shared" si="47"/>
        <v>40.275</v>
      </c>
      <c r="P876" s="11">
        <v>868</v>
      </c>
    </row>
    <row r="877" spans="1:16">
      <c r="A877" s="11">
        <v>869</v>
      </c>
      <c r="B877" s="30">
        <v>16115987</v>
      </c>
      <c r="C877" s="10" t="s">
        <v>3902</v>
      </c>
      <c r="D877" s="11">
        <v>0.5</v>
      </c>
      <c r="E877" s="11">
        <v>8</v>
      </c>
      <c r="F877" s="11">
        <v>2</v>
      </c>
      <c r="G877" s="11">
        <v>25.8</v>
      </c>
      <c r="H877" s="11">
        <v>3.875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/>
      <c r="O877" s="27">
        <v>40.18</v>
      </c>
      <c r="P877" s="11">
        <v>869</v>
      </c>
    </row>
    <row r="878" spans="1:16">
      <c r="A878" s="11">
        <v>870</v>
      </c>
      <c r="B878" s="108" t="s">
        <v>3903</v>
      </c>
      <c r="C878" s="109" t="s">
        <v>3904</v>
      </c>
      <c r="D878" s="11">
        <v>0.5</v>
      </c>
      <c r="E878" s="11">
        <v>8</v>
      </c>
      <c r="F878" s="11">
        <v>2</v>
      </c>
      <c r="G878" s="11">
        <v>26.2</v>
      </c>
      <c r="H878" s="11">
        <v>3.45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27">
        <f>SUM(D878:N878)</f>
        <v>40.15</v>
      </c>
      <c r="P878" s="11">
        <v>870</v>
      </c>
    </row>
    <row r="879" spans="1:16">
      <c r="A879" s="11">
        <v>871</v>
      </c>
      <c r="B879" s="12">
        <v>16156194</v>
      </c>
      <c r="C879" s="11" t="s">
        <v>3905</v>
      </c>
      <c r="D879" s="11">
        <v>0.5</v>
      </c>
      <c r="E879" s="11">
        <v>8</v>
      </c>
      <c r="F879" s="11">
        <v>2</v>
      </c>
      <c r="G879" s="11">
        <v>24.2</v>
      </c>
      <c r="H879" s="11">
        <v>4.18</v>
      </c>
      <c r="I879" s="11"/>
      <c r="J879" s="11">
        <v>1</v>
      </c>
      <c r="K879" s="11"/>
      <c r="L879" s="11"/>
      <c r="M879" s="11">
        <v>0.2</v>
      </c>
      <c r="N879" s="11"/>
      <c r="O879" s="27">
        <f>SUM(D879:N879)</f>
        <v>40.08</v>
      </c>
      <c r="P879" s="11">
        <v>871</v>
      </c>
    </row>
    <row r="880" spans="1:16">
      <c r="A880" s="11">
        <v>872</v>
      </c>
      <c r="B880" s="106" t="s">
        <v>3906</v>
      </c>
      <c r="C880" s="106" t="s">
        <v>3907</v>
      </c>
      <c r="D880" s="14">
        <v>0.5</v>
      </c>
      <c r="E880" s="14">
        <v>8</v>
      </c>
      <c r="F880" s="14">
        <v>2</v>
      </c>
      <c r="G880" s="14">
        <v>25.4</v>
      </c>
      <c r="H880" s="14">
        <v>4.175</v>
      </c>
      <c r="I880" s="4"/>
      <c r="J880" s="4"/>
      <c r="K880" s="4"/>
      <c r="L880" s="4"/>
      <c r="M880" s="4"/>
      <c r="N880" s="14"/>
      <c r="O880" s="14">
        <f>SUM(D880:N880)</f>
        <v>40.075</v>
      </c>
      <c r="P880" s="11">
        <v>872</v>
      </c>
    </row>
    <row r="881" spans="1:16">
      <c r="A881" s="11">
        <v>873</v>
      </c>
      <c r="B881" s="108" t="s">
        <v>3908</v>
      </c>
      <c r="C881" s="109" t="s">
        <v>3909</v>
      </c>
      <c r="D881" s="11">
        <v>0.5</v>
      </c>
      <c r="E881" s="10">
        <v>8</v>
      </c>
      <c r="F881" s="10">
        <v>2</v>
      </c>
      <c r="G881" s="11">
        <v>25.2</v>
      </c>
      <c r="H881" s="11">
        <v>4.35</v>
      </c>
      <c r="I881" s="11"/>
      <c r="J881" s="11"/>
      <c r="K881" s="11"/>
      <c r="L881" s="11"/>
      <c r="M881" s="11"/>
      <c r="N881" s="11">
        <v>0</v>
      </c>
      <c r="O881" s="27">
        <f>D881+E881+F881+G881+H881+I881+J881+K881+L881+M881+N881</f>
        <v>40.05</v>
      </c>
      <c r="P881" s="11">
        <v>873</v>
      </c>
    </row>
    <row r="882" spans="1:16">
      <c r="A882" s="11">
        <v>874</v>
      </c>
      <c r="B882" s="32">
        <v>16112829</v>
      </c>
      <c r="C882" s="33" t="s">
        <v>3910</v>
      </c>
      <c r="D882" s="11">
        <v>0.5</v>
      </c>
      <c r="E882" s="11">
        <v>8</v>
      </c>
      <c r="F882" s="11">
        <v>2</v>
      </c>
      <c r="G882" s="34">
        <v>25.8</v>
      </c>
      <c r="H882" s="34">
        <v>3.25</v>
      </c>
      <c r="I882" s="11"/>
      <c r="J882" s="11"/>
      <c r="K882" s="11"/>
      <c r="L882" s="11">
        <v>0.5</v>
      </c>
      <c r="M882" s="11"/>
      <c r="N882" s="11"/>
      <c r="O882" s="27">
        <v>40.05</v>
      </c>
      <c r="P882" s="11">
        <v>874</v>
      </c>
    </row>
    <row r="883" spans="1:16">
      <c r="A883" s="11">
        <v>875</v>
      </c>
      <c r="B883" s="12">
        <v>16112343</v>
      </c>
      <c r="C883" s="16" t="s">
        <v>3911</v>
      </c>
      <c r="D883" s="11">
        <v>0.5</v>
      </c>
      <c r="E883" s="11">
        <v>8</v>
      </c>
      <c r="F883" s="11">
        <v>2</v>
      </c>
      <c r="G883" s="11">
        <v>25.6</v>
      </c>
      <c r="H883" s="11">
        <v>3.86</v>
      </c>
      <c r="I883" s="11"/>
      <c r="J883" s="11"/>
      <c r="K883" s="11"/>
      <c r="L883" s="11"/>
      <c r="M883" s="11"/>
      <c r="N883" s="11"/>
      <c r="O883" s="27">
        <f t="shared" ref="O883:O891" si="48">SUM(D883:N883)</f>
        <v>39.96</v>
      </c>
      <c r="P883" s="11">
        <v>875</v>
      </c>
    </row>
    <row r="884" spans="1:16">
      <c r="A884" s="11">
        <v>876</v>
      </c>
      <c r="B884" s="4">
        <v>16157316</v>
      </c>
      <c r="C884" s="4" t="s">
        <v>3912</v>
      </c>
      <c r="D884" s="4">
        <v>0.5</v>
      </c>
      <c r="E884" s="4">
        <v>8</v>
      </c>
      <c r="F884" s="4">
        <v>2</v>
      </c>
      <c r="G884" s="4">
        <v>24</v>
      </c>
      <c r="H884" s="4">
        <v>3.425</v>
      </c>
      <c r="I884" s="4"/>
      <c r="J884" s="4">
        <v>1</v>
      </c>
      <c r="K884" s="4">
        <v>0.5</v>
      </c>
      <c r="L884" s="4">
        <v>0.5</v>
      </c>
      <c r="M884" s="4"/>
      <c r="N884" s="4"/>
      <c r="O884" s="27">
        <f t="shared" si="48"/>
        <v>39.925</v>
      </c>
      <c r="P884" s="11">
        <v>876</v>
      </c>
    </row>
    <row r="885" spans="1:16">
      <c r="A885" s="11">
        <v>877</v>
      </c>
      <c r="B885" s="106" t="s">
        <v>3913</v>
      </c>
      <c r="C885" s="106" t="s">
        <v>3914</v>
      </c>
      <c r="D885" s="14">
        <v>0.5</v>
      </c>
      <c r="E885" s="14">
        <v>8</v>
      </c>
      <c r="F885" s="14">
        <v>2</v>
      </c>
      <c r="G885" s="14">
        <v>25.3</v>
      </c>
      <c r="H885" s="14">
        <v>3.625</v>
      </c>
      <c r="I885" s="4"/>
      <c r="J885" s="4"/>
      <c r="K885" s="4"/>
      <c r="L885" s="4"/>
      <c r="M885" s="4">
        <v>0.5</v>
      </c>
      <c r="N885" s="14"/>
      <c r="O885" s="14">
        <f t="shared" si="48"/>
        <v>39.925</v>
      </c>
      <c r="P885" s="11">
        <v>877</v>
      </c>
    </row>
    <row r="886" spans="1:16">
      <c r="A886" s="11">
        <v>878</v>
      </c>
      <c r="B886" s="17">
        <v>16112536</v>
      </c>
      <c r="C886" s="107" t="s">
        <v>3915</v>
      </c>
      <c r="D886" s="4">
        <v>0.5</v>
      </c>
      <c r="E886" s="4">
        <v>8</v>
      </c>
      <c r="F886" s="4">
        <v>2</v>
      </c>
      <c r="G886" s="10">
        <v>24.7</v>
      </c>
      <c r="H886" s="4">
        <v>4.175</v>
      </c>
      <c r="I886" s="4">
        <v>0</v>
      </c>
      <c r="J886" s="4">
        <v>0</v>
      </c>
      <c r="K886" s="4">
        <v>0</v>
      </c>
      <c r="L886" s="4">
        <v>0</v>
      </c>
      <c r="M886" s="4">
        <v>0.5</v>
      </c>
      <c r="N886" s="4">
        <v>0</v>
      </c>
      <c r="O886" s="27">
        <f t="shared" si="48"/>
        <v>39.875</v>
      </c>
      <c r="P886" s="11">
        <v>878</v>
      </c>
    </row>
    <row r="887" spans="1:16">
      <c r="A887" s="11">
        <v>879</v>
      </c>
      <c r="B887" s="12">
        <v>16112284</v>
      </c>
      <c r="C887" s="11" t="s">
        <v>3916</v>
      </c>
      <c r="D887" s="11">
        <v>0.5</v>
      </c>
      <c r="E887" s="11">
        <v>8</v>
      </c>
      <c r="F887" s="11">
        <v>2</v>
      </c>
      <c r="G887" s="11">
        <v>25.1</v>
      </c>
      <c r="H887" s="11">
        <v>3.71</v>
      </c>
      <c r="I887" s="11"/>
      <c r="J887" s="11"/>
      <c r="K887" s="11"/>
      <c r="L887" s="11"/>
      <c r="M887" s="11">
        <v>0.5</v>
      </c>
      <c r="N887" s="11"/>
      <c r="O887" s="27">
        <f t="shared" si="48"/>
        <v>39.81</v>
      </c>
      <c r="P887" s="11">
        <v>879</v>
      </c>
    </row>
    <row r="888" spans="1:16">
      <c r="A888" s="11">
        <v>880</v>
      </c>
      <c r="B888" s="106" t="s">
        <v>3917</v>
      </c>
      <c r="C888" s="106" t="s">
        <v>3918</v>
      </c>
      <c r="D888" s="14">
        <v>0.5</v>
      </c>
      <c r="E888" s="14">
        <v>8</v>
      </c>
      <c r="F888" s="14">
        <v>2</v>
      </c>
      <c r="G888" s="14">
        <v>23</v>
      </c>
      <c r="H888" s="14">
        <v>4.4</v>
      </c>
      <c r="I888" s="4">
        <v>0.2</v>
      </c>
      <c r="J888" s="4">
        <v>1</v>
      </c>
      <c r="K888" s="4"/>
      <c r="L888" s="4"/>
      <c r="M888" s="4">
        <v>0.7</v>
      </c>
      <c r="N888" s="14"/>
      <c r="O888" s="14">
        <f t="shared" si="48"/>
        <v>39.8</v>
      </c>
      <c r="P888" s="11">
        <v>880</v>
      </c>
    </row>
    <row r="889" ht="14.25" spans="1:16">
      <c r="A889" s="11">
        <v>881</v>
      </c>
      <c r="B889" s="35">
        <v>16153200</v>
      </c>
      <c r="C889" s="36" t="s">
        <v>3919</v>
      </c>
      <c r="D889" s="10">
        <v>0.5</v>
      </c>
      <c r="E889" s="10">
        <v>8</v>
      </c>
      <c r="F889" s="10">
        <v>2</v>
      </c>
      <c r="G889" s="27">
        <v>25.8</v>
      </c>
      <c r="H889" s="26">
        <f>140*0.025</f>
        <v>3.5</v>
      </c>
      <c r="I889" s="10">
        <v>0</v>
      </c>
      <c r="J889" s="11">
        <v>0</v>
      </c>
      <c r="K889" s="10">
        <v>0</v>
      </c>
      <c r="L889" s="11">
        <v>0</v>
      </c>
      <c r="M889" s="11">
        <v>0</v>
      </c>
      <c r="N889" s="11">
        <v>0</v>
      </c>
      <c r="O889" s="26">
        <f t="shared" si="48"/>
        <v>39.8</v>
      </c>
      <c r="P889" s="11">
        <v>881</v>
      </c>
    </row>
    <row r="890" ht="14.25" spans="1:16">
      <c r="A890" s="11">
        <v>882</v>
      </c>
      <c r="B890" s="35">
        <v>16156952</v>
      </c>
      <c r="C890" s="36" t="s">
        <v>3920</v>
      </c>
      <c r="D890" s="10">
        <v>0.5</v>
      </c>
      <c r="E890" s="10">
        <v>8</v>
      </c>
      <c r="F890" s="10">
        <v>2</v>
      </c>
      <c r="G890" s="27">
        <v>25.5</v>
      </c>
      <c r="H890" s="26">
        <f>152*0.025</f>
        <v>3.8</v>
      </c>
      <c r="I890" s="10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26">
        <f t="shared" si="48"/>
        <v>39.8</v>
      </c>
      <c r="P890" s="11">
        <v>882</v>
      </c>
    </row>
    <row r="891" spans="1:16">
      <c r="A891" s="11">
        <v>883</v>
      </c>
      <c r="B891" s="11">
        <v>16154534</v>
      </c>
      <c r="C891" s="11" t="s">
        <v>3921</v>
      </c>
      <c r="D891" s="11">
        <v>1</v>
      </c>
      <c r="E891" s="11">
        <v>8</v>
      </c>
      <c r="F891" s="11">
        <v>2</v>
      </c>
      <c r="G891" s="11">
        <v>25</v>
      </c>
      <c r="H891" s="11">
        <v>3.8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27">
        <f t="shared" si="48"/>
        <v>39.8</v>
      </c>
      <c r="P891" s="11">
        <v>883</v>
      </c>
    </row>
    <row r="892" spans="1:16">
      <c r="A892" s="11">
        <v>884</v>
      </c>
      <c r="B892" s="108" t="s">
        <v>3922</v>
      </c>
      <c r="C892" s="109" t="s">
        <v>3923</v>
      </c>
      <c r="D892" s="11">
        <v>0.5</v>
      </c>
      <c r="E892" s="10">
        <v>8</v>
      </c>
      <c r="F892" s="11">
        <v>2</v>
      </c>
      <c r="G892" s="11">
        <v>26</v>
      </c>
      <c r="H892" s="11">
        <v>3.7</v>
      </c>
      <c r="I892" s="11">
        <v>0</v>
      </c>
      <c r="J892" s="11"/>
      <c r="K892" s="11">
        <v>0.05</v>
      </c>
      <c r="L892" s="11"/>
      <c r="M892" s="11"/>
      <c r="N892" s="11"/>
      <c r="O892" s="27">
        <f>[1]Sheet1!D621+E892+F892+G892+H892+I892+J892+K892+L892+M892-N892</f>
        <v>39.75</v>
      </c>
      <c r="P892" s="11">
        <v>884</v>
      </c>
    </row>
    <row r="893" spans="1:16">
      <c r="A893" s="11">
        <v>885</v>
      </c>
      <c r="B893" s="106" t="s">
        <v>3924</v>
      </c>
      <c r="C893" s="106" t="s">
        <v>3925</v>
      </c>
      <c r="D893" s="14">
        <v>1</v>
      </c>
      <c r="E893" s="14">
        <v>8</v>
      </c>
      <c r="F893" s="14">
        <v>2</v>
      </c>
      <c r="G893" s="14">
        <v>24.8</v>
      </c>
      <c r="H893" s="14">
        <v>3.75</v>
      </c>
      <c r="I893" s="4"/>
      <c r="J893" s="4"/>
      <c r="K893" s="4"/>
      <c r="L893" s="4"/>
      <c r="M893" s="4">
        <v>0.2</v>
      </c>
      <c r="N893" s="14"/>
      <c r="O893" s="14">
        <f t="shared" ref="O893:O905" si="49">SUM(D893:N893)</f>
        <v>39.75</v>
      </c>
      <c r="P893" s="11">
        <v>885</v>
      </c>
    </row>
    <row r="894" spans="1:16">
      <c r="A894" s="11">
        <v>886</v>
      </c>
      <c r="B894" s="106" t="s">
        <v>3926</v>
      </c>
      <c r="C894" s="106" t="s">
        <v>3927</v>
      </c>
      <c r="D894" s="14">
        <v>0.5</v>
      </c>
      <c r="E894" s="14">
        <v>8</v>
      </c>
      <c r="F894" s="14">
        <v>2</v>
      </c>
      <c r="G894" s="14">
        <v>24.2</v>
      </c>
      <c r="H894" s="14">
        <v>3.75</v>
      </c>
      <c r="I894" s="4"/>
      <c r="J894" s="4">
        <v>0.5</v>
      </c>
      <c r="K894" s="4"/>
      <c r="L894" s="4"/>
      <c r="M894" s="4">
        <v>0.7</v>
      </c>
      <c r="N894" s="14"/>
      <c r="O894" s="14">
        <f t="shared" si="49"/>
        <v>39.65</v>
      </c>
      <c r="P894" s="11">
        <v>886</v>
      </c>
    </row>
    <row r="895" spans="1:16">
      <c r="A895" s="11">
        <v>887</v>
      </c>
      <c r="B895" s="17">
        <v>16112961</v>
      </c>
      <c r="C895" s="107" t="s">
        <v>3928</v>
      </c>
      <c r="D895" s="4">
        <v>0.5</v>
      </c>
      <c r="E895" s="4">
        <v>8</v>
      </c>
      <c r="F895" s="4">
        <v>2</v>
      </c>
      <c r="G895" s="10">
        <v>25.4</v>
      </c>
      <c r="H895" s="4">
        <f>(65+84)*0.025</f>
        <v>3.725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27">
        <f t="shared" si="49"/>
        <v>39.625</v>
      </c>
      <c r="P895" s="11">
        <v>887</v>
      </c>
    </row>
    <row r="896" spans="1:16">
      <c r="A896" s="11">
        <v>888</v>
      </c>
      <c r="B896" s="106" t="s">
        <v>3929</v>
      </c>
      <c r="C896" s="106" t="s">
        <v>3930</v>
      </c>
      <c r="D896" s="14">
        <v>0.5</v>
      </c>
      <c r="E896" s="14">
        <v>8</v>
      </c>
      <c r="F896" s="14">
        <v>2</v>
      </c>
      <c r="G896" s="14">
        <v>25.5</v>
      </c>
      <c r="H896" s="14">
        <v>3.425</v>
      </c>
      <c r="I896" s="4"/>
      <c r="J896" s="4"/>
      <c r="K896" s="4"/>
      <c r="L896" s="4"/>
      <c r="M896" s="4">
        <v>0.2</v>
      </c>
      <c r="N896" s="14"/>
      <c r="O896" s="14">
        <f t="shared" si="49"/>
        <v>39.625</v>
      </c>
      <c r="P896" s="11">
        <v>888</v>
      </c>
    </row>
    <row r="897" spans="1:16">
      <c r="A897" s="11">
        <v>889</v>
      </c>
      <c r="B897" s="106" t="s">
        <v>3931</v>
      </c>
      <c r="C897" s="106" t="s">
        <v>3932</v>
      </c>
      <c r="D897" s="14">
        <v>1</v>
      </c>
      <c r="E897" s="14">
        <v>8</v>
      </c>
      <c r="F897" s="14">
        <v>2</v>
      </c>
      <c r="G897" s="14">
        <v>22.3</v>
      </c>
      <c r="H897" s="14">
        <v>4.65</v>
      </c>
      <c r="I897" s="4">
        <v>0.4</v>
      </c>
      <c r="J897" s="4">
        <v>1</v>
      </c>
      <c r="K897" s="4"/>
      <c r="L897" s="4"/>
      <c r="M897" s="4">
        <v>0.2</v>
      </c>
      <c r="N897" s="14"/>
      <c r="O897" s="14">
        <f t="shared" si="49"/>
        <v>39.55</v>
      </c>
      <c r="P897" s="11">
        <v>889</v>
      </c>
    </row>
    <row r="898" spans="1:16">
      <c r="A898" s="11">
        <v>890</v>
      </c>
      <c r="B898" s="106" t="s">
        <v>3933</v>
      </c>
      <c r="C898" s="106" t="s">
        <v>3934</v>
      </c>
      <c r="D898" s="14">
        <v>0.5</v>
      </c>
      <c r="E898" s="14">
        <v>8</v>
      </c>
      <c r="F898" s="14">
        <v>2</v>
      </c>
      <c r="G898" s="14">
        <v>25</v>
      </c>
      <c r="H898" s="14">
        <v>3.8</v>
      </c>
      <c r="I898" s="4"/>
      <c r="J898" s="4"/>
      <c r="K898" s="4"/>
      <c r="L898" s="4"/>
      <c r="M898" s="4">
        <v>0.2</v>
      </c>
      <c r="N898" s="14"/>
      <c r="O898" s="14">
        <f t="shared" si="49"/>
        <v>39.5</v>
      </c>
      <c r="P898" s="11">
        <v>890</v>
      </c>
    </row>
    <row r="899" spans="1:16">
      <c r="A899" s="11">
        <v>891</v>
      </c>
      <c r="B899" s="12">
        <v>16112392</v>
      </c>
      <c r="C899" s="16" t="s">
        <v>3935</v>
      </c>
      <c r="D899" s="11">
        <v>0.5</v>
      </c>
      <c r="E899" s="11">
        <v>8</v>
      </c>
      <c r="F899" s="11">
        <v>2</v>
      </c>
      <c r="G899" s="11">
        <v>24.75</v>
      </c>
      <c r="H899" s="11">
        <v>4.2</v>
      </c>
      <c r="I899" s="11"/>
      <c r="J899" s="11"/>
      <c r="K899" s="11"/>
      <c r="L899" s="11"/>
      <c r="M899" s="11"/>
      <c r="N899" s="11"/>
      <c r="O899" s="27">
        <f t="shared" si="49"/>
        <v>39.45</v>
      </c>
      <c r="P899" s="11">
        <v>891</v>
      </c>
    </row>
    <row r="900" spans="1:16">
      <c r="A900" s="11">
        <v>892</v>
      </c>
      <c r="B900" s="106" t="s">
        <v>3936</v>
      </c>
      <c r="C900" s="106" t="s">
        <v>3937</v>
      </c>
      <c r="D900" s="14">
        <v>0.5</v>
      </c>
      <c r="E900" s="14">
        <v>8</v>
      </c>
      <c r="F900" s="14">
        <v>2</v>
      </c>
      <c r="G900" s="14">
        <v>24.7</v>
      </c>
      <c r="H900" s="14">
        <v>4.25</v>
      </c>
      <c r="I900" s="4"/>
      <c r="J900" s="4"/>
      <c r="K900" s="4"/>
      <c r="L900" s="4"/>
      <c r="M900" s="4"/>
      <c r="N900" s="14"/>
      <c r="O900" s="14">
        <f t="shared" si="49"/>
        <v>39.45</v>
      </c>
      <c r="P900" s="11">
        <v>892</v>
      </c>
    </row>
    <row r="901" spans="1:16">
      <c r="A901" s="11">
        <v>893</v>
      </c>
      <c r="B901" s="108" t="s">
        <v>3938</v>
      </c>
      <c r="C901" s="109" t="s">
        <v>3939</v>
      </c>
      <c r="D901" s="4">
        <v>0.5</v>
      </c>
      <c r="E901" s="4">
        <v>8</v>
      </c>
      <c r="F901" s="4">
        <v>2</v>
      </c>
      <c r="G901" s="11">
        <v>24.9</v>
      </c>
      <c r="H901" s="4">
        <v>3.48</v>
      </c>
      <c r="I901" s="4"/>
      <c r="J901" s="4">
        <v>0.5</v>
      </c>
      <c r="K901" s="4"/>
      <c r="L901" s="4"/>
      <c r="M901" s="4"/>
      <c r="N901" s="4">
        <v>0</v>
      </c>
      <c r="O901" s="27">
        <f t="shared" si="49"/>
        <v>39.38</v>
      </c>
      <c r="P901" s="11">
        <v>893</v>
      </c>
    </row>
    <row r="902" spans="1:16">
      <c r="A902" s="11">
        <v>894</v>
      </c>
      <c r="B902" s="106" t="s">
        <v>3940</v>
      </c>
      <c r="C902" s="106" t="s">
        <v>3941</v>
      </c>
      <c r="D902" s="14">
        <v>0.5</v>
      </c>
      <c r="E902" s="14">
        <v>8</v>
      </c>
      <c r="F902" s="14">
        <v>2</v>
      </c>
      <c r="G902" s="14">
        <v>22.4</v>
      </c>
      <c r="H902" s="14">
        <v>4.25</v>
      </c>
      <c r="I902" s="4"/>
      <c r="J902" s="4">
        <v>1</v>
      </c>
      <c r="K902" s="4"/>
      <c r="L902" s="4"/>
      <c r="M902" s="4">
        <v>1.2</v>
      </c>
      <c r="N902" s="14"/>
      <c r="O902" s="14">
        <f t="shared" si="49"/>
        <v>39.35</v>
      </c>
      <c r="P902" s="11">
        <v>894</v>
      </c>
    </row>
    <row r="903" spans="1:16">
      <c r="A903" s="11">
        <v>895</v>
      </c>
      <c r="B903" s="4">
        <v>16156173</v>
      </c>
      <c r="C903" s="4" t="s">
        <v>3942</v>
      </c>
      <c r="D903" s="4">
        <v>0.5</v>
      </c>
      <c r="E903" s="4">
        <v>8</v>
      </c>
      <c r="F903" s="4">
        <v>2</v>
      </c>
      <c r="G903" s="4">
        <v>24.85</v>
      </c>
      <c r="H903" s="4">
        <v>3.97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27">
        <f t="shared" si="49"/>
        <v>39.32</v>
      </c>
      <c r="P903" s="11">
        <v>895</v>
      </c>
    </row>
    <row r="904" spans="1:16">
      <c r="A904" s="11">
        <v>896</v>
      </c>
      <c r="B904" s="4" t="s">
        <v>3943</v>
      </c>
      <c r="C904" s="4" t="s">
        <v>3944</v>
      </c>
      <c r="D904" s="4">
        <v>0.5</v>
      </c>
      <c r="E904" s="4">
        <v>8</v>
      </c>
      <c r="F904" s="4">
        <v>2</v>
      </c>
      <c r="G904" s="4">
        <v>24.7</v>
      </c>
      <c r="H904" s="4">
        <v>4.1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27">
        <f t="shared" si="49"/>
        <v>39.3</v>
      </c>
      <c r="P904" s="11">
        <v>896</v>
      </c>
    </row>
    <row r="905" spans="1:16">
      <c r="A905" s="11">
        <v>897</v>
      </c>
      <c r="B905" s="4">
        <v>16154138</v>
      </c>
      <c r="C905" s="4" t="s">
        <v>3945</v>
      </c>
      <c r="D905" s="4">
        <v>0.5</v>
      </c>
      <c r="E905" s="4">
        <v>8</v>
      </c>
      <c r="F905" s="4">
        <v>2</v>
      </c>
      <c r="G905" s="4">
        <v>24.9</v>
      </c>
      <c r="H905" s="4">
        <v>3.625</v>
      </c>
      <c r="I905" s="4"/>
      <c r="J905" s="4"/>
      <c r="K905" s="4"/>
      <c r="L905" s="4"/>
      <c r="M905" s="4">
        <v>0.2</v>
      </c>
      <c r="N905" s="4"/>
      <c r="O905" s="27">
        <f t="shared" si="49"/>
        <v>39.225</v>
      </c>
      <c r="P905" s="11">
        <v>897</v>
      </c>
    </row>
    <row r="906" spans="1:16">
      <c r="A906" s="11">
        <v>898</v>
      </c>
      <c r="B906" s="108" t="s">
        <v>3946</v>
      </c>
      <c r="C906" s="109" t="s">
        <v>3947</v>
      </c>
      <c r="D906" s="11">
        <v>0.5</v>
      </c>
      <c r="E906" s="10">
        <v>8</v>
      </c>
      <c r="F906" s="11">
        <v>2</v>
      </c>
      <c r="G906" s="11">
        <v>25.3</v>
      </c>
      <c r="H906" s="11">
        <v>3.9</v>
      </c>
      <c r="I906" s="11">
        <v>0</v>
      </c>
      <c r="J906" s="11"/>
      <c r="K906" s="11"/>
      <c r="L906" s="11"/>
      <c r="M906" s="11"/>
      <c r="N906" s="11"/>
      <c r="O906" s="27">
        <f>[1]Sheet1!D622+E906+F906+G906+H906+I906+J906+K906+L906+M906-N906</f>
        <v>39.2</v>
      </c>
      <c r="P906" s="11">
        <v>898</v>
      </c>
    </row>
    <row r="907" spans="1:16">
      <c r="A907" s="11">
        <v>899</v>
      </c>
      <c r="B907" s="106" t="s">
        <v>3948</v>
      </c>
      <c r="C907" s="106" t="s">
        <v>3949</v>
      </c>
      <c r="D907" s="14">
        <v>0.5</v>
      </c>
      <c r="E907" s="14">
        <v>8</v>
      </c>
      <c r="F907" s="14">
        <v>2</v>
      </c>
      <c r="G907" s="14">
        <v>23.8</v>
      </c>
      <c r="H907" s="14">
        <v>3.675</v>
      </c>
      <c r="I907" s="4"/>
      <c r="J907" s="4">
        <v>0.5</v>
      </c>
      <c r="K907" s="4"/>
      <c r="L907" s="4">
        <v>0.5</v>
      </c>
      <c r="M907" s="4">
        <v>0.2</v>
      </c>
      <c r="N907" s="14"/>
      <c r="O907" s="14">
        <f>SUM(D907:N907)</f>
        <v>39.175</v>
      </c>
      <c r="P907" s="11">
        <v>899</v>
      </c>
    </row>
    <row r="908" spans="1:16">
      <c r="A908" s="11">
        <v>900</v>
      </c>
      <c r="B908" s="106" t="s">
        <v>3950</v>
      </c>
      <c r="C908" s="106" t="s">
        <v>3951</v>
      </c>
      <c r="D908" s="14">
        <v>0.5</v>
      </c>
      <c r="E908" s="14">
        <v>8</v>
      </c>
      <c r="F908" s="14">
        <v>2</v>
      </c>
      <c r="G908" s="14">
        <v>24.3</v>
      </c>
      <c r="H908" s="14">
        <v>4.375</v>
      </c>
      <c r="I908" s="4"/>
      <c r="J908" s="4"/>
      <c r="K908" s="4"/>
      <c r="L908" s="4"/>
      <c r="M908" s="4"/>
      <c r="N908" s="14"/>
      <c r="O908" s="14">
        <f>SUM(D908:N908)</f>
        <v>39.175</v>
      </c>
      <c r="P908" s="11">
        <v>900</v>
      </c>
    </row>
    <row r="909" spans="1:16">
      <c r="A909" s="11">
        <v>901</v>
      </c>
      <c r="B909" s="32">
        <v>16112189</v>
      </c>
      <c r="C909" s="33" t="s">
        <v>3952</v>
      </c>
      <c r="D909" s="11">
        <v>0.5</v>
      </c>
      <c r="E909" s="11">
        <v>8</v>
      </c>
      <c r="F909" s="11">
        <v>2</v>
      </c>
      <c r="G909" s="34">
        <v>24.3</v>
      </c>
      <c r="H909" s="34">
        <v>4.35</v>
      </c>
      <c r="I909" s="11"/>
      <c r="J909" s="11"/>
      <c r="K909" s="11"/>
      <c r="L909" s="11"/>
      <c r="M909" s="11"/>
      <c r="N909" s="11"/>
      <c r="O909" s="27">
        <v>39.15</v>
      </c>
      <c r="P909" s="11">
        <v>901</v>
      </c>
    </row>
    <row r="910" spans="1:16">
      <c r="A910" s="11">
        <v>902</v>
      </c>
      <c r="B910" s="106" t="s">
        <v>3953</v>
      </c>
      <c r="C910" s="106" t="s">
        <v>3954</v>
      </c>
      <c r="D910" s="14">
        <v>0.5</v>
      </c>
      <c r="E910" s="14">
        <v>8</v>
      </c>
      <c r="F910" s="14">
        <v>2</v>
      </c>
      <c r="G910" s="14">
        <v>23.6</v>
      </c>
      <c r="H910" s="14">
        <v>3.8</v>
      </c>
      <c r="I910" s="4">
        <v>0.05</v>
      </c>
      <c r="J910" s="4">
        <v>0.5</v>
      </c>
      <c r="K910" s="4"/>
      <c r="L910" s="4"/>
      <c r="M910" s="4">
        <v>0.7</v>
      </c>
      <c r="N910" s="14"/>
      <c r="O910" s="14">
        <f>SUM(D910:N910)</f>
        <v>39.15</v>
      </c>
      <c r="P910" s="11">
        <v>902</v>
      </c>
    </row>
    <row r="911" spans="1:16">
      <c r="A911" s="11">
        <v>903</v>
      </c>
      <c r="B911" s="106" t="s">
        <v>3955</v>
      </c>
      <c r="C911" s="106" t="s">
        <v>3956</v>
      </c>
      <c r="D911" s="14">
        <v>0.5</v>
      </c>
      <c r="E911" s="14">
        <v>8</v>
      </c>
      <c r="F911" s="14">
        <v>2</v>
      </c>
      <c r="G911" s="14">
        <v>23.1</v>
      </c>
      <c r="H911" s="14">
        <v>4.05</v>
      </c>
      <c r="I911" s="4">
        <v>0.5</v>
      </c>
      <c r="J911" s="4"/>
      <c r="K911" s="4"/>
      <c r="L911" s="4"/>
      <c r="M911" s="4">
        <v>1</v>
      </c>
      <c r="N911" s="14"/>
      <c r="O911" s="14">
        <f>SUM(D911:N911)</f>
        <v>39.15</v>
      </c>
      <c r="P911" s="11">
        <v>903</v>
      </c>
    </row>
    <row r="912" spans="1:16">
      <c r="A912" s="11">
        <v>904</v>
      </c>
      <c r="B912" s="32">
        <v>16153676</v>
      </c>
      <c r="C912" s="33" t="s">
        <v>3957</v>
      </c>
      <c r="D912" s="11">
        <v>0.5</v>
      </c>
      <c r="E912" s="11">
        <v>8</v>
      </c>
      <c r="F912" s="11">
        <v>2</v>
      </c>
      <c r="G912" s="34">
        <v>24.4</v>
      </c>
      <c r="H912" s="34">
        <v>4.2</v>
      </c>
      <c r="I912" s="11"/>
      <c r="J912" s="11"/>
      <c r="K912" s="11"/>
      <c r="L912" s="11"/>
      <c r="M912" s="11"/>
      <c r="N912" s="11"/>
      <c r="O912" s="27">
        <v>39.1</v>
      </c>
      <c r="P912" s="11">
        <v>904</v>
      </c>
    </row>
    <row r="913" spans="1:16">
      <c r="A913" s="11">
        <v>905</v>
      </c>
      <c r="B913" s="4" t="s">
        <v>3958</v>
      </c>
      <c r="C913" s="4" t="s">
        <v>3959</v>
      </c>
      <c r="D913" s="4">
        <v>0.5</v>
      </c>
      <c r="E913" s="4">
        <v>8</v>
      </c>
      <c r="F913" s="4">
        <v>2</v>
      </c>
      <c r="G913" s="4">
        <v>24.9</v>
      </c>
      <c r="H913" s="4">
        <v>3.675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27">
        <f>SUM(D913:N913)</f>
        <v>39.075</v>
      </c>
      <c r="P913" s="11">
        <v>905</v>
      </c>
    </row>
    <row r="914" spans="1:16">
      <c r="A914" s="11">
        <v>906</v>
      </c>
      <c r="B914" s="11">
        <v>16112482</v>
      </c>
      <c r="C914" s="11" t="s">
        <v>3960</v>
      </c>
      <c r="D914" s="11">
        <v>0.5</v>
      </c>
      <c r="E914" s="11">
        <v>8</v>
      </c>
      <c r="F914" s="11">
        <v>2</v>
      </c>
      <c r="G914" s="11">
        <v>24.4</v>
      </c>
      <c r="H914" s="11">
        <v>4.175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27">
        <f>SUM(D914:N914)</f>
        <v>39.075</v>
      </c>
      <c r="P914" s="11">
        <v>906</v>
      </c>
    </row>
    <row r="915" spans="1:16">
      <c r="A915" s="11">
        <v>907</v>
      </c>
      <c r="B915" s="106" t="s">
        <v>3961</v>
      </c>
      <c r="C915" s="106" t="s">
        <v>3962</v>
      </c>
      <c r="D915" s="14">
        <v>1.5</v>
      </c>
      <c r="E915" s="14">
        <v>8</v>
      </c>
      <c r="F915" s="14">
        <v>2</v>
      </c>
      <c r="G915" s="14">
        <v>22.6</v>
      </c>
      <c r="H915" s="14">
        <v>3.975</v>
      </c>
      <c r="I915" s="4"/>
      <c r="J915" s="4"/>
      <c r="K915" s="4"/>
      <c r="L915" s="4">
        <v>0.5</v>
      </c>
      <c r="M915" s="4">
        <v>0.5</v>
      </c>
      <c r="N915" s="14"/>
      <c r="O915" s="14">
        <f>SUM(D915:N915)</f>
        <v>39.075</v>
      </c>
      <c r="P915" s="11">
        <v>907</v>
      </c>
    </row>
    <row r="916" spans="1:16">
      <c r="A916" s="11">
        <v>908</v>
      </c>
      <c r="B916" s="108" t="s">
        <v>3963</v>
      </c>
      <c r="C916" s="109" t="s">
        <v>3964</v>
      </c>
      <c r="D916" s="4">
        <v>0.5</v>
      </c>
      <c r="E916" s="4">
        <v>8</v>
      </c>
      <c r="F916" s="4">
        <v>2</v>
      </c>
      <c r="G916" s="11">
        <v>23.8</v>
      </c>
      <c r="H916" s="4">
        <v>3.75</v>
      </c>
      <c r="I916" s="4"/>
      <c r="J916" s="4">
        <v>1</v>
      </c>
      <c r="K916" s="4"/>
      <c r="L916" s="4"/>
      <c r="M916" s="4"/>
      <c r="N916" s="4">
        <v>0</v>
      </c>
      <c r="O916" s="27">
        <f>SUM(D916:N916)</f>
        <v>39.05</v>
      </c>
      <c r="P916" s="11">
        <v>908</v>
      </c>
    </row>
    <row r="917" spans="1:16">
      <c r="A917" s="11">
        <v>909</v>
      </c>
      <c r="B917" s="106" t="s">
        <v>3965</v>
      </c>
      <c r="C917" s="106" t="s">
        <v>3966</v>
      </c>
      <c r="D917" s="14">
        <v>0.5</v>
      </c>
      <c r="E917" s="14">
        <v>8</v>
      </c>
      <c r="F917" s="14">
        <v>2</v>
      </c>
      <c r="G917" s="14">
        <v>24.3</v>
      </c>
      <c r="H917" s="14">
        <v>4.25</v>
      </c>
      <c r="I917" s="4"/>
      <c r="J917" s="4"/>
      <c r="K917" s="4"/>
      <c r="L917" s="4"/>
      <c r="M917" s="4"/>
      <c r="N917" s="14"/>
      <c r="O917" s="14">
        <f>SUM(D917:N917)</f>
        <v>39.05</v>
      </c>
      <c r="P917" s="11">
        <v>909</v>
      </c>
    </row>
    <row r="918" spans="1:16">
      <c r="A918" s="11">
        <v>910</v>
      </c>
      <c r="B918" s="108" t="s">
        <v>3967</v>
      </c>
      <c r="C918" s="109" t="s">
        <v>3968</v>
      </c>
      <c r="D918" s="11">
        <v>0.5</v>
      </c>
      <c r="E918" s="10">
        <v>8</v>
      </c>
      <c r="F918" s="10">
        <v>2</v>
      </c>
      <c r="G918" s="11">
        <v>23.1</v>
      </c>
      <c r="H918" s="11">
        <v>4.43</v>
      </c>
      <c r="I918" s="11"/>
      <c r="J918" s="11">
        <v>1</v>
      </c>
      <c r="K918" s="11"/>
      <c r="L918" s="11"/>
      <c r="M918" s="11"/>
      <c r="N918" s="11">
        <v>0</v>
      </c>
      <c r="O918" s="27">
        <f>D918+E918+F918+G918+H918+I918+J918+K918+L918+M918+N918</f>
        <v>39.03</v>
      </c>
      <c r="P918" s="11">
        <v>910</v>
      </c>
    </row>
    <row r="919" spans="1:16">
      <c r="A919" s="11">
        <v>911</v>
      </c>
      <c r="B919" s="4">
        <v>16156914</v>
      </c>
      <c r="C919" s="4" t="s">
        <v>3969</v>
      </c>
      <c r="D919" s="4">
        <v>0.5</v>
      </c>
      <c r="E919" s="4">
        <v>8</v>
      </c>
      <c r="F919" s="4">
        <v>2</v>
      </c>
      <c r="G919" s="4">
        <v>25.2</v>
      </c>
      <c r="H919" s="4">
        <v>3.33</v>
      </c>
      <c r="I919" s="4"/>
      <c r="J919" s="4"/>
      <c r="K919" s="4"/>
      <c r="L919" s="4"/>
      <c r="M919" s="4"/>
      <c r="N919" s="4"/>
      <c r="O919" s="27">
        <f>SUM(D919:N919)</f>
        <v>39.03</v>
      </c>
      <c r="P919" s="11">
        <v>911</v>
      </c>
    </row>
    <row r="920" spans="1:16">
      <c r="A920" s="11">
        <v>912</v>
      </c>
      <c r="B920" s="11">
        <v>16115857</v>
      </c>
      <c r="C920" s="11" t="s">
        <v>3970</v>
      </c>
      <c r="D920" s="11">
        <v>0.5</v>
      </c>
      <c r="E920" s="4">
        <v>8</v>
      </c>
      <c r="F920" s="4">
        <v>2</v>
      </c>
      <c r="G920" s="4">
        <v>24</v>
      </c>
      <c r="H920" s="4">
        <v>3.625</v>
      </c>
      <c r="I920" s="4">
        <v>0.5</v>
      </c>
      <c r="J920" s="4">
        <v>0</v>
      </c>
      <c r="K920" s="4">
        <v>0.2</v>
      </c>
      <c r="L920" s="4">
        <v>0</v>
      </c>
      <c r="M920" s="4">
        <v>0.2</v>
      </c>
      <c r="N920" s="4">
        <v>0</v>
      </c>
      <c r="O920" s="27">
        <f>SUM(D920:N920)</f>
        <v>39.025</v>
      </c>
      <c r="P920" s="11">
        <v>912</v>
      </c>
    </row>
    <row r="921" spans="1:16">
      <c r="A921" s="11">
        <v>913</v>
      </c>
      <c r="B921" s="11">
        <v>16112370</v>
      </c>
      <c r="C921" s="4" t="s">
        <v>3971</v>
      </c>
      <c r="D921" s="4">
        <v>0.5</v>
      </c>
      <c r="E921" s="4">
        <v>8</v>
      </c>
      <c r="F921" s="4">
        <v>2</v>
      </c>
      <c r="G921" s="4">
        <v>24.9</v>
      </c>
      <c r="H921" s="4">
        <v>3.425</v>
      </c>
      <c r="I921" s="4"/>
      <c r="J921" s="4"/>
      <c r="K921" s="4"/>
      <c r="L921" s="4"/>
      <c r="M921" s="4">
        <v>0.2</v>
      </c>
      <c r="N921" s="4"/>
      <c r="O921" s="27">
        <f>SUM(D921:N921)</f>
        <v>39.025</v>
      </c>
      <c r="P921" s="11">
        <v>913</v>
      </c>
    </row>
    <row r="922" spans="1:16">
      <c r="A922" s="11">
        <v>914</v>
      </c>
      <c r="B922" s="12">
        <v>16112062</v>
      </c>
      <c r="C922" s="11" t="s">
        <v>3972</v>
      </c>
      <c r="D922" s="11">
        <v>0.5</v>
      </c>
      <c r="E922" s="11">
        <v>8</v>
      </c>
      <c r="F922" s="11">
        <v>2</v>
      </c>
      <c r="G922" s="11">
        <v>23.4</v>
      </c>
      <c r="H922" s="11">
        <v>4.4</v>
      </c>
      <c r="I922" s="11"/>
      <c r="J922" s="11"/>
      <c r="K922" s="11"/>
      <c r="L922" s="11"/>
      <c r="M922" s="11">
        <v>0.7</v>
      </c>
      <c r="N922" s="11"/>
      <c r="O922" s="27">
        <f>SUM(D922:N922)</f>
        <v>39</v>
      </c>
      <c r="P922" s="11">
        <v>914</v>
      </c>
    </row>
    <row r="923" spans="1:16">
      <c r="A923" s="11">
        <v>915</v>
      </c>
      <c r="B923" s="108" t="s">
        <v>3973</v>
      </c>
      <c r="C923" s="109" t="s">
        <v>3974</v>
      </c>
      <c r="D923" s="11">
        <v>0.5</v>
      </c>
      <c r="E923" s="10">
        <v>8</v>
      </c>
      <c r="F923" s="11">
        <v>2</v>
      </c>
      <c r="G923" s="11">
        <v>24.5</v>
      </c>
      <c r="H923" s="11">
        <v>3.8</v>
      </c>
      <c r="I923" s="11">
        <v>0</v>
      </c>
      <c r="J923" s="11"/>
      <c r="K923" s="11"/>
      <c r="L923" s="11"/>
      <c r="M923" s="11">
        <v>0.7</v>
      </c>
      <c r="N923" s="11"/>
      <c r="O923" s="27">
        <f>[1]Sheet1!D623+E923+F923+G923+H923+I923+J923+K923+L923+M923-N923</f>
        <v>39</v>
      </c>
      <c r="P923" s="11">
        <v>915</v>
      </c>
    </row>
    <row r="924" spans="1:16">
      <c r="A924" s="11">
        <v>916</v>
      </c>
      <c r="B924" s="106" t="s">
        <v>3975</v>
      </c>
      <c r="C924" s="106" t="s">
        <v>3976</v>
      </c>
      <c r="D924" s="14">
        <v>1</v>
      </c>
      <c r="E924" s="14">
        <v>8</v>
      </c>
      <c r="F924" s="14">
        <v>2</v>
      </c>
      <c r="G924" s="14">
        <v>24.7</v>
      </c>
      <c r="H924" s="14">
        <v>3.3</v>
      </c>
      <c r="I924" s="4"/>
      <c r="J924" s="4"/>
      <c r="K924" s="4"/>
      <c r="L924" s="4"/>
      <c r="M924" s="4"/>
      <c r="N924" s="14"/>
      <c r="O924" s="14">
        <f t="shared" ref="O924:O944" si="50">SUM(D924:N924)</f>
        <v>39</v>
      </c>
      <c r="P924" s="11">
        <v>916</v>
      </c>
    </row>
    <row r="925" spans="1:16">
      <c r="A925" s="11">
        <v>917</v>
      </c>
      <c r="B925" s="17">
        <v>16112030</v>
      </c>
      <c r="C925" s="107" t="s">
        <v>3977</v>
      </c>
      <c r="D925" s="4">
        <v>0.5</v>
      </c>
      <c r="E925" s="4">
        <v>8</v>
      </c>
      <c r="F925" s="4">
        <v>2</v>
      </c>
      <c r="G925" s="10">
        <v>24.8</v>
      </c>
      <c r="H925" s="4">
        <v>3.175</v>
      </c>
      <c r="I925" s="4">
        <v>0</v>
      </c>
      <c r="J925" s="4">
        <v>0</v>
      </c>
      <c r="K925" s="4">
        <v>0</v>
      </c>
      <c r="L925" s="4">
        <v>0</v>
      </c>
      <c r="M925" s="4">
        <v>0.5</v>
      </c>
      <c r="N925" s="4">
        <v>0</v>
      </c>
      <c r="O925" s="27">
        <f t="shared" si="50"/>
        <v>38.975</v>
      </c>
      <c r="P925" s="11">
        <v>917</v>
      </c>
    </row>
    <row r="926" spans="1:16">
      <c r="A926" s="11">
        <v>918</v>
      </c>
      <c r="B926" s="4">
        <v>15112580</v>
      </c>
      <c r="C926" s="4" t="s">
        <v>3978</v>
      </c>
      <c r="D926" s="4">
        <v>0.5</v>
      </c>
      <c r="E926" s="4">
        <v>8</v>
      </c>
      <c r="F926" s="4">
        <v>2</v>
      </c>
      <c r="G926" s="4">
        <v>24.9</v>
      </c>
      <c r="H926" s="4">
        <v>3.55</v>
      </c>
      <c r="I926" s="4"/>
      <c r="J926" s="4"/>
      <c r="K926" s="4"/>
      <c r="L926" s="4"/>
      <c r="M926" s="4"/>
      <c r="N926" s="4"/>
      <c r="O926" s="27">
        <f t="shared" si="50"/>
        <v>38.95</v>
      </c>
      <c r="P926" s="11">
        <v>918</v>
      </c>
    </row>
    <row r="927" spans="1:16">
      <c r="A927" s="11">
        <v>919</v>
      </c>
      <c r="B927" s="4">
        <v>16155559</v>
      </c>
      <c r="C927" s="4" t="s">
        <v>3979</v>
      </c>
      <c r="D927" s="4">
        <v>0.5</v>
      </c>
      <c r="E927" s="4">
        <v>8</v>
      </c>
      <c r="F927" s="4">
        <v>2</v>
      </c>
      <c r="G927" s="4">
        <v>23.4</v>
      </c>
      <c r="H927" s="4">
        <v>3.5</v>
      </c>
      <c r="I927" s="4"/>
      <c r="J927" s="4">
        <v>1</v>
      </c>
      <c r="K927" s="4"/>
      <c r="L927" s="4">
        <v>0.5</v>
      </c>
      <c r="M927" s="4"/>
      <c r="N927" s="4"/>
      <c r="O927" s="27">
        <f t="shared" si="50"/>
        <v>38.9</v>
      </c>
      <c r="P927" s="11">
        <v>919</v>
      </c>
    </row>
    <row r="928" spans="1:16">
      <c r="A928" s="11">
        <v>920</v>
      </c>
      <c r="B928" s="106" t="s">
        <v>3980</v>
      </c>
      <c r="C928" s="106" t="s">
        <v>3981</v>
      </c>
      <c r="D928" s="14">
        <v>0.5</v>
      </c>
      <c r="E928" s="14">
        <v>8</v>
      </c>
      <c r="F928" s="14">
        <v>2</v>
      </c>
      <c r="G928" s="14">
        <v>23.7</v>
      </c>
      <c r="H928" s="14">
        <v>4.175</v>
      </c>
      <c r="I928" s="4"/>
      <c r="J928" s="4"/>
      <c r="K928" s="4"/>
      <c r="L928" s="4"/>
      <c r="M928" s="4">
        <v>0.5</v>
      </c>
      <c r="N928" s="14"/>
      <c r="O928" s="14">
        <f t="shared" si="50"/>
        <v>38.875</v>
      </c>
      <c r="P928" s="11">
        <v>920</v>
      </c>
    </row>
    <row r="929" spans="1:16">
      <c r="A929" s="11">
        <v>921</v>
      </c>
      <c r="B929" s="4">
        <v>16156575</v>
      </c>
      <c r="C929" s="4" t="s">
        <v>3982</v>
      </c>
      <c r="D929" s="4">
        <v>0.5</v>
      </c>
      <c r="E929" s="4">
        <v>8</v>
      </c>
      <c r="F929" s="4">
        <v>2</v>
      </c>
      <c r="G929" s="4">
        <v>24.4</v>
      </c>
      <c r="H929" s="4">
        <v>3.425</v>
      </c>
      <c r="I929" s="4"/>
      <c r="J929" s="4">
        <v>0.5</v>
      </c>
      <c r="K929" s="4"/>
      <c r="L929" s="4"/>
      <c r="M929" s="4"/>
      <c r="N929" s="4"/>
      <c r="O929" s="27">
        <f t="shared" si="50"/>
        <v>38.825</v>
      </c>
      <c r="P929" s="11">
        <v>921</v>
      </c>
    </row>
    <row r="930" spans="1:16">
      <c r="A930" s="11">
        <v>922</v>
      </c>
      <c r="B930" s="4">
        <v>16154862</v>
      </c>
      <c r="C930" s="4" t="s">
        <v>3983</v>
      </c>
      <c r="D930" s="4">
        <v>1.5</v>
      </c>
      <c r="E930" s="4">
        <v>8</v>
      </c>
      <c r="F930" s="4">
        <v>2</v>
      </c>
      <c r="G930" s="4">
        <v>21.6</v>
      </c>
      <c r="H930" s="4">
        <v>4.2</v>
      </c>
      <c r="I930" s="4"/>
      <c r="J930" s="4">
        <v>1</v>
      </c>
      <c r="K930" s="4"/>
      <c r="L930" s="4">
        <v>0.5</v>
      </c>
      <c r="M930" s="4"/>
      <c r="N930" s="4"/>
      <c r="O930" s="27">
        <f t="shared" si="50"/>
        <v>38.8</v>
      </c>
      <c r="P930" s="11">
        <v>922</v>
      </c>
    </row>
    <row r="931" ht="14.25" spans="1:16">
      <c r="A931" s="11">
        <v>923</v>
      </c>
      <c r="B931" s="35">
        <v>16154655</v>
      </c>
      <c r="C931" s="36" t="s">
        <v>1516</v>
      </c>
      <c r="D931" s="10">
        <v>0.5</v>
      </c>
      <c r="E931" s="10">
        <v>8</v>
      </c>
      <c r="F931" s="10">
        <v>-2</v>
      </c>
      <c r="G931" s="27">
        <v>31.7</v>
      </c>
      <c r="H931" s="26">
        <f>183*0.025</f>
        <v>4.575</v>
      </c>
      <c r="I931" s="10">
        <v>0</v>
      </c>
      <c r="J931" s="11">
        <v>0</v>
      </c>
      <c r="K931" s="10">
        <v>0</v>
      </c>
      <c r="L931" s="11">
        <v>0</v>
      </c>
      <c r="M931" s="11">
        <v>1</v>
      </c>
      <c r="N931" s="11">
        <v>-5</v>
      </c>
      <c r="O931" s="26">
        <f t="shared" si="50"/>
        <v>38.775</v>
      </c>
      <c r="P931" s="11">
        <v>923</v>
      </c>
    </row>
    <row r="932" spans="1:16">
      <c r="A932" s="11">
        <v>924</v>
      </c>
      <c r="B932" s="4">
        <v>16156511</v>
      </c>
      <c r="C932" s="4" t="s">
        <v>3984</v>
      </c>
      <c r="D932" s="4">
        <v>0.5</v>
      </c>
      <c r="E932" s="4">
        <v>8</v>
      </c>
      <c r="F932" s="4">
        <v>2</v>
      </c>
      <c r="G932" s="4">
        <v>23.3</v>
      </c>
      <c r="H932" s="4">
        <v>4.425</v>
      </c>
      <c r="I932" s="4"/>
      <c r="J932" s="4">
        <v>0.5</v>
      </c>
      <c r="K932" s="4"/>
      <c r="L932" s="4"/>
      <c r="M932" s="4"/>
      <c r="N932" s="4"/>
      <c r="O932" s="27">
        <f t="shared" si="50"/>
        <v>38.725</v>
      </c>
      <c r="P932" s="11">
        <v>924</v>
      </c>
    </row>
    <row r="933" spans="1:16">
      <c r="A933" s="11">
        <v>925</v>
      </c>
      <c r="B933" s="15">
        <v>16155628</v>
      </c>
      <c r="C933" s="16" t="s">
        <v>3985</v>
      </c>
      <c r="D933" s="16">
        <v>1</v>
      </c>
      <c r="E933" s="11">
        <v>8</v>
      </c>
      <c r="F933" s="16">
        <v>2</v>
      </c>
      <c r="G933" s="16">
        <v>24</v>
      </c>
      <c r="H933" s="16">
        <v>3.7</v>
      </c>
      <c r="I933" s="16"/>
      <c r="J933" s="16"/>
      <c r="K933" s="16"/>
      <c r="L933" s="16"/>
      <c r="M933" s="16"/>
      <c r="N933" s="16"/>
      <c r="O933" s="28">
        <f t="shared" si="50"/>
        <v>38.7</v>
      </c>
      <c r="P933" s="11">
        <v>925</v>
      </c>
    </row>
    <row r="934" spans="1:16">
      <c r="A934" s="11">
        <v>926</v>
      </c>
      <c r="B934" s="106" t="s">
        <v>3986</v>
      </c>
      <c r="C934" s="106" t="s">
        <v>3987</v>
      </c>
      <c r="D934" s="14">
        <v>0.5</v>
      </c>
      <c r="E934" s="14">
        <v>8</v>
      </c>
      <c r="F934" s="14">
        <v>2</v>
      </c>
      <c r="G934" s="14">
        <v>22.8</v>
      </c>
      <c r="H934" s="14">
        <v>4.175</v>
      </c>
      <c r="I934" s="4"/>
      <c r="J934" s="4"/>
      <c r="K934" s="4"/>
      <c r="L934" s="4"/>
      <c r="M934" s="4">
        <v>1.2</v>
      </c>
      <c r="N934" s="14"/>
      <c r="O934" s="14">
        <f t="shared" si="50"/>
        <v>38.675</v>
      </c>
      <c r="P934" s="11">
        <v>926</v>
      </c>
    </row>
    <row r="935" spans="1:16">
      <c r="A935" s="11">
        <v>927</v>
      </c>
      <c r="B935" s="11">
        <v>16155608</v>
      </c>
      <c r="C935" s="11" t="s">
        <v>3988</v>
      </c>
      <c r="D935" s="11">
        <v>0.5</v>
      </c>
      <c r="E935" s="11">
        <v>8</v>
      </c>
      <c r="F935" s="11">
        <v>2</v>
      </c>
      <c r="G935" s="11">
        <v>23</v>
      </c>
      <c r="H935" s="11">
        <v>4.1</v>
      </c>
      <c r="I935" s="11">
        <v>0</v>
      </c>
      <c r="J935" s="11">
        <v>1</v>
      </c>
      <c r="K935" s="11">
        <v>0</v>
      </c>
      <c r="L935" s="11">
        <v>0</v>
      </c>
      <c r="M935" s="11">
        <v>0</v>
      </c>
      <c r="N935" s="11">
        <v>0</v>
      </c>
      <c r="O935" s="27">
        <f t="shared" si="50"/>
        <v>38.6</v>
      </c>
      <c r="P935" s="11">
        <v>927</v>
      </c>
    </row>
    <row r="936" spans="1:16">
      <c r="A936" s="11">
        <v>928</v>
      </c>
      <c r="B936" s="17">
        <v>16112027</v>
      </c>
      <c r="C936" s="107" t="s">
        <v>1498</v>
      </c>
      <c r="D936" s="4">
        <v>0.5</v>
      </c>
      <c r="E936" s="4">
        <v>8</v>
      </c>
      <c r="F936" s="4">
        <v>2</v>
      </c>
      <c r="G936" s="10">
        <v>23.9</v>
      </c>
      <c r="H936" s="4">
        <v>4.175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27">
        <f t="shared" si="50"/>
        <v>38.575</v>
      </c>
      <c r="P936" s="11">
        <v>928</v>
      </c>
    </row>
    <row r="937" spans="1:16">
      <c r="A937" s="11">
        <v>929</v>
      </c>
      <c r="B937" s="106" t="s">
        <v>3989</v>
      </c>
      <c r="C937" s="106" t="s">
        <v>3990</v>
      </c>
      <c r="D937" s="14">
        <v>0.5</v>
      </c>
      <c r="E937" s="14">
        <v>8</v>
      </c>
      <c r="F937" s="14">
        <v>2</v>
      </c>
      <c r="G937" s="14">
        <v>23.9</v>
      </c>
      <c r="H937" s="14">
        <v>3.65</v>
      </c>
      <c r="I937" s="4"/>
      <c r="J937" s="4">
        <v>0.5</v>
      </c>
      <c r="K937" s="4"/>
      <c r="L937" s="4"/>
      <c r="M937" s="4"/>
      <c r="N937" s="14"/>
      <c r="O937" s="14">
        <f t="shared" si="50"/>
        <v>38.55</v>
      </c>
      <c r="P937" s="11">
        <v>929</v>
      </c>
    </row>
    <row r="938" spans="1:16">
      <c r="A938" s="11">
        <v>930</v>
      </c>
      <c r="B938" s="11">
        <v>16112379</v>
      </c>
      <c r="C938" s="11" t="s">
        <v>3758</v>
      </c>
      <c r="D938" s="11">
        <v>0.5</v>
      </c>
      <c r="E938" s="4">
        <v>8</v>
      </c>
      <c r="F938" s="4">
        <v>2</v>
      </c>
      <c r="G938" s="4">
        <v>22.7</v>
      </c>
      <c r="H938" s="4">
        <v>4.125</v>
      </c>
      <c r="I938" s="4">
        <v>0</v>
      </c>
      <c r="J938" s="4">
        <v>0.5</v>
      </c>
      <c r="K938" s="4">
        <v>0</v>
      </c>
      <c r="L938" s="4">
        <v>0.7</v>
      </c>
      <c r="M938" s="4">
        <v>0</v>
      </c>
      <c r="N938" s="4">
        <v>0</v>
      </c>
      <c r="O938" s="27">
        <f t="shared" si="50"/>
        <v>38.525</v>
      </c>
      <c r="P938" s="11">
        <v>930</v>
      </c>
    </row>
    <row r="939" spans="1:16">
      <c r="A939" s="11">
        <v>931</v>
      </c>
      <c r="B939" s="11">
        <v>16111841</v>
      </c>
      <c r="C939" s="11" t="s">
        <v>3991</v>
      </c>
      <c r="D939" s="11">
        <v>0.5</v>
      </c>
      <c r="E939" s="4">
        <v>8</v>
      </c>
      <c r="F939" s="4">
        <v>2</v>
      </c>
      <c r="G939" s="4">
        <v>23.6</v>
      </c>
      <c r="H939" s="4">
        <v>3.9</v>
      </c>
      <c r="I939" s="4">
        <v>0</v>
      </c>
      <c r="J939" s="4"/>
      <c r="K939" s="4">
        <v>0</v>
      </c>
      <c r="L939" s="4">
        <v>0</v>
      </c>
      <c r="M939" s="4">
        <v>0.5</v>
      </c>
      <c r="N939" s="4">
        <v>0</v>
      </c>
      <c r="O939" s="27">
        <f t="shared" si="50"/>
        <v>38.5</v>
      </c>
      <c r="P939" s="11">
        <v>931</v>
      </c>
    </row>
    <row r="940" spans="1:16">
      <c r="A940" s="11">
        <v>932</v>
      </c>
      <c r="B940" s="11">
        <v>16112634</v>
      </c>
      <c r="C940" s="11" t="s">
        <v>3992</v>
      </c>
      <c r="D940" s="11">
        <v>0.5</v>
      </c>
      <c r="E940" s="4">
        <v>8</v>
      </c>
      <c r="F940" s="4">
        <v>2</v>
      </c>
      <c r="G940" s="4">
        <v>24</v>
      </c>
      <c r="H940" s="4">
        <v>3.9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27">
        <f t="shared" si="50"/>
        <v>38.4</v>
      </c>
      <c r="P940" s="11">
        <v>932</v>
      </c>
    </row>
    <row r="941" spans="1:16">
      <c r="A941" s="11">
        <v>933</v>
      </c>
      <c r="B941" s="4">
        <v>16117271</v>
      </c>
      <c r="C941" s="4" t="s">
        <v>3993</v>
      </c>
      <c r="D941" s="4">
        <v>0.5</v>
      </c>
      <c r="E941" s="4">
        <v>8</v>
      </c>
      <c r="F941" s="4">
        <v>2</v>
      </c>
      <c r="G941" s="4">
        <v>22.7</v>
      </c>
      <c r="H941" s="4">
        <v>3.55</v>
      </c>
      <c r="I941" s="4"/>
      <c r="J941" s="4">
        <v>1</v>
      </c>
      <c r="K941" s="4"/>
      <c r="L941" s="4"/>
      <c r="M941" s="4">
        <v>0.5</v>
      </c>
      <c r="N941" s="4"/>
      <c r="O941" s="27">
        <f t="shared" si="50"/>
        <v>38.25</v>
      </c>
      <c r="P941" s="11">
        <v>933</v>
      </c>
    </row>
    <row r="942" spans="1:16">
      <c r="A942" s="11">
        <v>934</v>
      </c>
      <c r="B942" s="106" t="s">
        <v>3994</v>
      </c>
      <c r="C942" s="106" t="s">
        <v>3995</v>
      </c>
      <c r="D942" s="14">
        <v>0.5</v>
      </c>
      <c r="E942" s="14">
        <v>8</v>
      </c>
      <c r="F942" s="14">
        <v>2</v>
      </c>
      <c r="G942" s="14">
        <v>24.1</v>
      </c>
      <c r="H942" s="14">
        <v>3.65</v>
      </c>
      <c r="I942" s="4"/>
      <c r="J942" s="4"/>
      <c r="K942" s="4"/>
      <c r="L942" s="4"/>
      <c r="M942" s="4"/>
      <c r="N942" s="14"/>
      <c r="O942" s="14">
        <f t="shared" si="50"/>
        <v>38.25</v>
      </c>
      <c r="P942" s="11">
        <v>934</v>
      </c>
    </row>
    <row r="943" spans="1:16">
      <c r="A943" s="11">
        <v>935</v>
      </c>
      <c r="B943" s="4">
        <v>16117036</v>
      </c>
      <c r="C943" s="4" t="s">
        <v>3996</v>
      </c>
      <c r="D943" s="4">
        <v>0.5</v>
      </c>
      <c r="E943" s="4">
        <v>8</v>
      </c>
      <c r="F943" s="4">
        <v>2</v>
      </c>
      <c r="G943" s="4">
        <v>23.6</v>
      </c>
      <c r="H943" s="4">
        <v>4.1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27">
        <f t="shared" si="50"/>
        <v>38.2</v>
      </c>
      <c r="P943" s="11">
        <v>935</v>
      </c>
    </row>
    <row r="944" spans="1:16">
      <c r="A944" s="11">
        <v>936</v>
      </c>
      <c r="B944" s="4">
        <v>16157317</v>
      </c>
      <c r="C944" s="4" t="s">
        <v>3997</v>
      </c>
      <c r="D944" s="4">
        <v>0.5</v>
      </c>
      <c r="E944" s="4">
        <v>8</v>
      </c>
      <c r="F944" s="4">
        <v>2</v>
      </c>
      <c r="G944" s="4">
        <v>23.2</v>
      </c>
      <c r="H944" s="4">
        <v>3.975</v>
      </c>
      <c r="I944" s="4"/>
      <c r="J944" s="4">
        <v>0.5</v>
      </c>
      <c r="K944" s="4"/>
      <c r="L944" s="4"/>
      <c r="M944" s="4"/>
      <c r="N944" s="4"/>
      <c r="O944" s="27">
        <f t="shared" si="50"/>
        <v>38.175</v>
      </c>
      <c r="P944" s="11">
        <v>936</v>
      </c>
    </row>
    <row r="945" spans="1:16">
      <c r="A945" s="11">
        <v>937</v>
      </c>
      <c r="B945" s="32">
        <v>16112415</v>
      </c>
      <c r="C945" s="33" t="s">
        <v>3998</v>
      </c>
      <c r="D945" s="11">
        <v>0.5</v>
      </c>
      <c r="E945" s="11">
        <v>8</v>
      </c>
      <c r="F945" s="11">
        <v>2</v>
      </c>
      <c r="G945" s="34">
        <v>23.5</v>
      </c>
      <c r="H945" s="34">
        <v>4.15</v>
      </c>
      <c r="I945" s="11"/>
      <c r="J945" s="11"/>
      <c r="K945" s="11"/>
      <c r="L945" s="11"/>
      <c r="M945" s="11"/>
      <c r="N945" s="11"/>
      <c r="O945" s="27">
        <v>38.15</v>
      </c>
      <c r="P945" s="11">
        <v>937</v>
      </c>
    </row>
    <row r="946" spans="1:16">
      <c r="A946" s="11">
        <v>938</v>
      </c>
      <c r="B946" s="4">
        <v>16151899</v>
      </c>
      <c r="C946" s="4" t="s">
        <v>3999</v>
      </c>
      <c r="D946" s="4">
        <v>0.5</v>
      </c>
      <c r="E946" s="4">
        <v>8</v>
      </c>
      <c r="F946" s="4">
        <v>2</v>
      </c>
      <c r="G946" s="4">
        <v>24.4</v>
      </c>
      <c r="H946" s="4">
        <v>3.25</v>
      </c>
      <c r="I946" s="4"/>
      <c r="J946" s="4"/>
      <c r="K946" s="4"/>
      <c r="L946" s="4"/>
      <c r="M946" s="4"/>
      <c r="N946" s="4"/>
      <c r="O946" s="27">
        <f t="shared" ref="O946:O952" si="51">SUM(D946:N946)</f>
        <v>38.15</v>
      </c>
      <c r="P946" s="11">
        <v>938</v>
      </c>
    </row>
    <row r="947" ht="14.25" spans="1:16">
      <c r="A947" s="11">
        <v>939</v>
      </c>
      <c r="B947" s="35">
        <v>16115961</v>
      </c>
      <c r="C947" s="36" t="s">
        <v>4000</v>
      </c>
      <c r="D947" s="10">
        <v>0.5</v>
      </c>
      <c r="E947" s="10">
        <v>8</v>
      </c>
      <c r="F947" s="10">
        <v>2</v>
      </c>
      <c r="G947" s="27">
        <v>23.8</v>
      </c>
      <c r="H947" s="26">
        <f>153*0.025</f>
        <v>3.825</v>
      </c>
      <c r="I947" s="10">
        <v>0</v>
      </c>
      <c r="J947" s="11">
        <v>0</v>
      </c>
      <c r="K947" s="10">
        <v>0</v>
      </c>
      <c r="L947" s="11">
        <v>0</v>
      </c>
      <c r="M947" s="11">
        <v>0</v>
      </c>
      <c r="N947" s="11">
        <v>0</v>
      </c>
      <c r="O947" s="26">
        <f t="shared" si="51"/>
        <v>38.125</v>
      </c>
      <c r="P947" s="11">
        <v>939</v>
      </c>
    </row>
    <row r="948" spans="1:16">
      <c r="A948" s="11">
        <v>940</v>
      </c>
      <c r="B948" s="12">
        <v>16112346</v>
      </c>
      <c r="C948" s="16" t="s">
        <v>4001</v>
      </c>
      <c r="D948" s="11">
        <v>0.5</v>
      </c>
      <c r="E948" s="11">
        <v>8</v>
      </c>
      <c r="F948" s="11">
        <v>2</v>
      </c>
      <c r="G948" s="11">
        <v>23.5</v>
      </c>
      <c r="H948" s="11">
        <v>4.03</v>
      </c>
      <c r="I948" s="11"/>
      <c r="J948" s="11"/>
      <c r="K948" s="11"/>
      <c r="L948" s="11"/>
      <c r="M948" s="11"/>
      <c r="N948" s="11"/>
      <c r="O948" s="27">
        <f t="shared" si="51"/>
        <v>38.03</v>
      </c>
      <c r="P948" s="11">
        <v>940</v>
      </c>
    </row>
    <row r="949" spans="1:16">
      <c r="A949" s="11">
        <v>941</v>
      </c>
      <c r="B949" s="11">
        <v>16112706</v>
      </c>
      <c r="C949" s="11" t="s">
        <v>4002</v>
      </c>
      <c r="D949" s="11">
        <v>0.5</v>
      </c>
      <c r="E949" s="11">
        <v>8</v>
      </c>
      <c r="F949" s="11">
        <v>2</v>
      </c>
      <c r="G949" s="11">
        <v>23.9</v>
      </c>
      <c r="H949" s="11">
        <v>3.575</v>
      </c>
      <c r="I949" s="11"/>
      <c r="J949" s="11"/>
      <c r="K949" s="11"/>
      <c r="L949" s="11"/>
      <c r="M949" s="11"/>
      <c r="N949" s="11"/>
      <c r="O949" s="27">
        <f t="shared" si="51"/>
        <v>37.975</v>
      </c>
      <c r="P949" s="11">
        <v>941</v>
      </c>
    </row>
    <row r="950" spans="1:16">
      <c r="A950" s="11">
        <v>942</v>
      </c>
      <c r="B950" s="108" t="s">
        <v>4003</v>
      </c>
      <c r="C950" s="109" t="s">
        <v>4004</v>
      </c>
      <c r="D950" s="4">
        <v>0.5</v>
      </c>
      <c r="E950" s="4">
        <v>8</v>
      </c>
      <c r="F950" s="4">
        <v>2</v>
      </c>
      <c r="G950" s="11">
        <v>24.1</v>
      </c>
      <c r="H950" s="4">
        <v>3.35</v>
      </c>
      <c r="I950" s="4"/>
      <c r="J950" s="4"/>
      <c r="K950" s="4"/>
      <c r="L950" s="4"/>
      <c r="M950" s="4"/>
      <c r="N950" s="4">
        <v>0</v>
      </c>
      <c r="O950" s="27">
        <f t="shared" si="51"/>
        <v>37.95</v>
      </c>
      <c r="P950" s="11">
        <v>942</v>
      </c>
    </row>
    <row r="951" spans="1:16">
      <c r="A951" s="11">
        <v>943</v>
      </c>
      <c r="B951" s="106" t="s">
        <v>4005</v>
      </c>
      <c r="C951" s="106" t="s">
        <v>4006</v>
      </c>
      <c r="D951" s="14">
        <v>0.5</v>
      </c>
      <c r="E951" s="14">
        <v>8</v>
      </c>
      <c r="F951" s="14">
        <v>2</v>
      </c>
      <c r="G951" s="14">
        <v>22.6</v>
      </c>
      <c r="H951" s="14">
        <v>3.775</v>
      </c>
      <c r="I951" s="4"/>
      <c r="J951" s="4"/>
      <c r="K951" s="4"/>
      <c r="L951" s="4"/>
      <c r="M951" s="4">
        <v>1</v>
      </c>
      <c r="N951" s="14"/>
      <c r="O951" s="14">
        <f t="shared" si="51"/>
        <v>37.875</v>
      </c>
      <c r="P951" s="11">
        <v>943</v>
      </c>
    </row>
    <row r="952" spans="1:16">
      <c r="A952" s="11">
        <v>944</v>
      </c>
      <c r="B952" s="12">
        <v>16115947</v>
      </c>
      <c r="C952" s="11" t="s">
        <v>4007</v>
      </c>
      <c r="D952" s="11">
        <v>0.5</v>
      </c>
      <c r="E952" s="11">
        <v>8</v>
      </c>
      <c r="F952" s="11">
        <v>2</v>
      </c>
      <c r="G952" s="11">
        <v>22.6</v>
      </c>
      <c r="H952" s="11">
        <v>4.25</v>
      </c>
      <c r="I952" s="11"/>
      <c r="J952" s="11">
        <v>0.5</v>
      </c>
      <c r="K952" s="11"/>
      <c r="L952" s="11"/>
      <c r="M952" s="11">
        <v>0</v>
      </c>
      <c r="N952" s="11"/>
      <c r="O952" s="27">
        <f t="shared" si="51"/>
        <v>37.85</v>
      </c>
      <c r="P952" s="11">
        <v>944</v>
      </c>
    </row>
    <row r="953" spans="1:16">
      <c r="A953" s="11">
        <v>945</v>
      </c>
      <c r="B953" s="32">
        <v>16112203</v>
      </c>
      <c r="C953" s="33" t="s">
        <v>4008</v>
      </c>
      <c r="D953" s="11">
        <v>0.5</v>
      </c>
      <c r="E953" s="11">
        <v>8</v>
      </c>
      <c r="F953" s="11">
        <v>2</v>
      </c>
      <c r="G953" s="34">
        <v>22.4</v>
      </c>
      <c r="H953" s="34">
        <v>4.35</v>
      </c>
      <c r="I953" s="11"/>
      <c r="J953" s="11"/>
      <c r="K953" s="11"/>
      <c r="L953" s="11"/>
      <c r="M953" s="11">
        <v>0.5</v>
      </c>
      <c r="N953" s="11"/>
      <c r="O953" s="27">
        <v>37.75</v>
      </c>
      <c r="P953" s="11">
        <v>945</v>
      </c>
    </row>
    <row r="954" spans="1:16">
      <c r="A954" s="11">
        <v>946</v>
      </c>
      <c r="B954" s="11">
        <v>16112211</v>
      </c>
      <c r="C954" s="11" t="s">
        <v>4009</v>
      </c>
      <c r="D954" s="11">
        <v>1</v>
      </c>
      <c r="E954" s="11">
        <v>8</v>
      </c>
      <c r="F954" s="11">
        <v>2</v>
      </c>
      <c r="G954" s="11">
        <v>21.3</v>
      </c>
      <c r="H954" s="11">
        <v>3.25</v>
      </c>
      <c r="I954" s="11"/>
      <c r="J954" s="11">
        <v>1.5</v>
      </c>
      <c r="K954" s="11"/>
      <c r="L954" s="11"/>
      <c r="M954" s="11">
        <v>0.7</v>
      </c>
      <c r="N954" s="11"/>
      <c r="O954" s="27">
        <f>SUM(D954:N954)</f>
        <v>37.75</v>
      </c>
      <c r="P954" s="11">
        <v>946</v>
      </c>
    </row>
    <row r="955" spans="1:16">
      <c r="A955" s="11">
        <v>947</v>
      </c>
      <c r="B955" s="106" t="s">
        <v>4010</v>
      </c>
      <c r="C955" s="106" t="s">
        <v>4011</v>
      </c>
      <c r="D955" s="14">
        <v>0.5</v>
      </c>
      <c r="E955" s="14">
        <v>8</v>
      </c>
      <c r="F955" s="14">
        <v>2</v>
      </c>
      <c r="G955" s="14">
        <v>22.1</v>
      </c>
      <c r="H955" s="14">
        <v>4.125</v>
      </c>
      <c r="I955" s="4">
        <v>0.2</v>
      </c>
      <c r="J955" s="4"/>
      <c r="K955" s="4"/>
      <c r="L955" s="4">
        <v>0.2</v>
      </c>
      <c r="M955" s="4">
        <v>0.6</v>
      </c>
      <c r="N955" s="14"/>
      <c r="O955" s="14">
        <f>SUM(D955:N955)</f>
        <v>37.725</v>
      </c>
      <c r="P955" s="11">
        <v>947</v>
      </c>
    </row>
    <row r="956" spans="1:16">
      <c r="A956" s="11">
        <v>948</v>
      </c>
      <c r="B956" s="11">
        <v>16155227</v>
      </c>
      <c r="C956" s="11" t="s">
        <v>4012</v>
      </c>
      <c r="D956" s="11">
        <v>0.5</v>
      </c>
      <c r="E956" s="4">
        <v>8</v>
      </c>
      <c r="F956" s="4">
        <v>2</v>
      </c>
      <c r="G956" s="4">
        <v>22.7</v>
      </c>
      <c r="H956" s="4">
        <v>4.5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27">
        <f>SUM(D956:N956)</f>
        <v>37.7</v>
      </c>
      <c r="P956" s="11">
        <v>948</v>
      </c>
    </row>
    <row r="957" spans="1:16">
      <c r="A957" s="11">
        <v>949</v>
      </c>
      <c r="B957" s="106" t="s">
        <v>4013</v>
      </c>
      <c r="C957" s="106" t="s">
        <v>4014</v>
      </c>
      <c r="D957" s="14">
        <v>0.5</v>
      </c>
      <c r="E957" s="14">
        <v>8</v>
      </c>
      <c r="F957" s="14">
        <v>2</v>
      </c>
      <c r="G957" s="14">
        <v>23.4</v>
      </c>
      <c r="H957" s="14">
        <v>3.8</v>
      </c>
      <c r="I957" s="4"/>
      <c r="J957" s="4"/>
      <c r="K957" s="4"/>
      <c r="L957" s="4"/>
      <c r="M957" s="4"/>
      <c r="N957" s="14"/>
      <c r="O957" s="14">
        <f>SUM(D957:N957)</f>
        <v>37.7</v>
      </c>
      <c r="P957" s="11">
        <v>949</v>
      </c>
    </row>
    <row r="958" spans="1:16">
      <c r="A958" s="11">
        <v>950</v>
      </c>
      <c r="B958" s="32">
        <v>16112726</v>
      </c>
      <c r="C958" s="33" t="s">
        <v>4015</v>
      </c>
      <c r="D958" s="11">
        <v>0.5</v>
      </c>
      <c r="E958" s="11">
        <v>8</v>
      </c>
      <c r="F958" s="11">
        <v>2</v>
      </c>
      <c r="G958" s="34">
        <v>23.3</v>
      </c>
      <c r="H958" s="34">
        <v>3.975</v>
      </c>
      <c r="I958" s="11"/>
      <c r="J958" s="11"/>
      <c r="K958" s="11"/>
      <c r="L958" s="11"/>
      <c r="M958" s="11">
        <v>0.2</v>
      </c>
      <c r="N958" s="11"/>
      <c r="O958" s="27">
        <v>37.65</v>
      </c>
      <c r="P958" s="11">
        <v>950</v>
      </c>
    </row>
    <row r="959" spans="1:16">
      <c r="A959" s="11">
        <v>951</v>
      </c>
      <c r="B959" s="11">
        <v>16154565</v>
      </c>
      <c r="C959" s="11" t="s">
        <v>4016</v>
      </c>
      <c r="D959" s="11">
        <v>0.5</v>
      </c>
      <c r="E959" s="11">
        <v>8</v>
      </c>
      <c r="F959" s="11">
        <v>2</v>
      </c>
      <c r="G959" s="11">
        <v>23.5</v>
      </c>
      <c r="H959" s="11">
        <v>3.65</v>
      </c>
      <c r="I959" s="11"/>
      <c r="J959" s="11"/>
      <c r="K959" s="11"/>
      <c r="L959" s="11"/>
      <c r="M959" s="11"/>
      <c r="N959" s="11"/>
      <c r="O959" s="27">
        <f>SUM(D959:N959)</f>
        <v>37.65</v>
      </c>
      <c r="P959" s="11">
        <v>951</v>
      </c>
    </row>
    <row r="960" spans="1:16">
      <c r="A960" s="11">
        <v>952</v>
      </c>
      <c r="B960" s="108" t="s">
        <v>4017</v>
      </c>
      <c r="C960" s="109" t="s">
        <v>4018</v>
      </c>
      <c r="D960" s="11">
        <v>0.5</v>
      </c>
      <c r="E960" s="10">
        <v>8</v>
      </c>
      <c r="F960" s="10">
        <v>2</v>
      </c>
      <c r="G960" s="11">
        <v>23.6</v>
      </c>
      <c r="H960" s="11">
        <v>3.5</v>
      </c>
      <c r="I960" s="11"/>
      <c r="J960" s="11"/>
      <c r="K960" s="11"/>
      <c r="L960" s="11"/>
      <c r="M960" s="11"/>
      <c r="N960" s="11">
        <v>0</v>
      </c>
      <c r="O960" s="27">
        <f>D960+E960+F960+G960+H960+I960+J960+K960+L960+M960+N960</f>
        <v>37.6</v>
      </c>
      <c r="P960" s="11">
        <v>952</v>
      </c>
    </row>
    <row r="961" spans="1:16">
      <c r="A961" s="11">
        <v>953</v>
      </c>
      <c r="B961" s="4">
        <v>16113071</v>
      </c>
      <c r="C961" s="4" t="s">
        <v>4019</v>
      </c>
      <c r="D961" s="4">
        <v>0.5</v>
      </c>
      <c r="E961" s="4">
        <v>8</v>
      </c>
      <c r="F961" s="4">
        <v>2</v>
      </c>
      <c r="G961" s="4">
        <v>23.5</v>
      </c>
      <c r="H961" s="4">
        <v>3.4</v>
      </c>
      <c r="I961" s="4"/>
      <c r="J961" s="4"/>
      <c r="K961" s="4"/>
      <c r="L961" s="4"/>
      <c r="M961" s="4">
        <v>0.2</v>
      </c>
      <c r="N961" s="4"/>
      <c r="O961" s="27">
        <f>SUM(D961:N961)</f>
        <v>37.6</v>
      </c>
      <c r="P961" s="11">
        <v>953</v>
      </c>
    </row>
    <row r="962" spans="1:16">
      <c r="A962" s="11">
        <v>954</v>
      </c>
      <c r="B962" s="4">
        <v>16112411</v>
      </c>
      <c r="C962" s="4" t="s">
        <v>4020</v>
      </c>
      <c r="D962" s="4">
        <v>0.5</v>
      </c>
      <c r="E962" s="4">
        <v>8</v>
      </c>
      <c r="F962" s="4">
        <v>2</v>
      </c>
      <c r="G962" s="4">
        <v>23.9</v>
      </c>
      <c r="H962" s="4">
        <v>3.2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27">
        <f>SUM(D962:N962)</f>
        <v>37.6</v>
      </c>
      <c r="P962" s="11">
        <v>954</v>
      </c>
    </row>
    <row r="963" spans="1:16">
      <c r="A963" s="11">
        <v>955</v>
      </c>
      <c r="B963" s="11">
        <v>16116124</v>
      </c>
      <c r="C963" s="11" t="s">
        <v>4021</v>
      </c>
      <c r="D963" s="11">
        <v>0.5</v>
      </c>
      <c r="E963" s="4">
        <v>8</v>
      </c>
      <c r="F963" s="4">
        <v>2</v>
      </c>
      <c r="G963" s="4">
        <v>22.9</v>
      </c>
      <c r="H963" s="4">
        <v>3.15</v>
      </c>
      <c r="I963" s="4">
        <v>0</v>
      </c>
      <c r="J963" s="4">
        <v>0</v>
      </c>
      <c r="K963" s="4">
        <v>0</v>
      </c>
      <c r="L963" s="4">
        <v>0</v>
      </c>
      <c r="M963" s="4">
        <v>1</v>
      </c>
      <c r="N963" s="4">
        <v>0</v>
      </c>
      <c r="O963" s="27">
        <f>SUM(D963:N963)</f>
        <v>37.55</v>
      </c>
      <c r="P963" s="11">
        <v>955</v>
      </c>
    </row>
    <row r="964" spans="1:16">
      <c r="A964" s="11">
        <v>956</v>
      </c>
      <c r="B964" s="30">
        <v>16151997</v>
      </c>
      <c r="C964" s="10" t="s">
        <v>4022</v>
      </c>
      <c r="D964" s="11">
        <v>0.5</v>
      </c>
      <c r="E964" s="11">
        <v>8</v>
      </c>
      <c r="F964" s="11">
        <v>2</v>
      </c>
      <c r="G964" s="11">
        <v>22.7</v>
      </c>
      <c r="H964" s="11">
        <v>4.325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/>
      <c r="O964" s="27">
        <v>37.53</v>
      </c>
      <c r="P964" s="11">
        <v>956</v>
      </c>
    </row>
    <row r="965" spans="1:16">
      <c r="A965" s="11">
        <v>957</v>
      </c>
      <c r="B965" s="11">
        <v>16112510</v>
      </c>
      <c r="C965" s="11" t="s">
        <v>4023</v>
      </c>
      <c r="D965" s="11">
        <v>0.5</v>
      </c>
      <c r="E965" s="11">
        <v>8</v>
      </c>
      <c r="F965" s="11">
        <v>2</v>
      </c>
      <c r="G965" s="11">
        <v>24.5</v>
      </c>
      <c r="H965" s="11">
        <v>2.5</v>
      </c>
      <c r="I965" s="11"/>
      <c r="J965" s="11"/>
      <c r="K965" s="11"/>
      <c r="L965" s="11"/>
      <c r="M965" s="11"/>
      <c r="N965" s="11"/>
      <c r="O965" s="27">
        <f t="shared" ref="O965:O974" si="52">SUM(D965:N965)</f>
        <v>37.5</v>
      </c>
      <c r="P965" s="11">
        <v>957</v>
      </c>
    </row>
    <row r="966" spans="1:16">
      <c r="A966" s="11">
        <v>958</v>
      </c>
      <c r="B966" s="12">
        <v>16112021</v>
      </c>
      <c r="C966" s="11" t="s">
        <v>4024</v>
      </c>
      <c r="D966" s="11">
        <v>0.5</v>
      </c>
      <c r="E966" s="11">
        <v>8</v>
      </c>
      <c r="F966" s="11">
        <v>2</v>
      </c>
      <c r="G966" s="11">
        <v>23.1</v>
      </c>
      <c r="H966" s="11">
        <v>3.15</v>
      </c>
      <c r="I966" s="11"/>
      <c r="J966" s="11"/>
      <c r="K966" s="11"/>
      <c r="L966" s="11">
        <v>0.6</v>
      </c>
      <c r="M966" s="11">
        <v>0</v>
      </c>
      <c r="N966" s="11"/>
      <c r="O966" s="27">
        <f t="shared" si="52"/>
        <v>37.35</v>
      </c>
      <c r="P966" s="11">
        <v>958</v>
      </c>
    </row>
    <row r="967" spans="1:16">
      <c r="A967" s="11">
        <v>959</v>
      </c>
      <c r="B967" s="108" t="s">
        <v>4025</v>
      </c>
      <c r="C967" s="109" t="s">
        <v>4026</v>
      </c>
      <c r="D967" s="11">
        <v>0.5</v>
      </c>
      <c r="E967" s="11">
        <v>8</v>
      </c>
      <c r="F967" s="11">
        <v>2</v>
      </c>
      <c r="G967" s="11">
        <v>22.5</v>
      </c>
      <c r="H967" s="11">
        <v>4.35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27">
        <f t="shared" si="52"/>
        <v>37.35</v>
      </c>
      <c r="P967" s="11">
        <v>959</v>
      </c>
    </row>
    <row r="968" spans="1:16">
      <c r="A968" s="11">
        <v>960</v>
      </c>
      <c r="B968" s="4" t="s">
        <v>4027</v>
      </c>
      <c r="C968" s="4" t="s">
        <v>4028</v>
      </c>
      <c r="D968" s="4">
        <v>0.5</v>
      </c>
      <c r="E968" s="4">
        <v>8</v>
      </c>
      <c r="F968" s="4">
        <v>2</v>
      </c>
      <c r="G968" s="4">
        <v>22.5</v>
      </c>
      <c r="H968" s="4">
        <v>4.3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27">
        <f t="shared" si="52"/>
        <v>37.3</v>
      </c>
      <c r="P968" s="11">
        <v>960</v>
      </c>
    </row>
    <row r="969" spans="1:16">
      <c r="A969" s="11">
        <v>961</v>
      </c>
      <c r="B969" s="11">
        <v>16153910</v>
      </c>
      <c r="C969" s="11" t="s">
        <v>2228</v>
      </c>
      <c r="D969" s="11">
        <v>0.5</v>
      </c>
      <c r="E969" s="11">
        <v>8</v>
      </c>
      <c r="F969" s="11">
        <v>2</v>
      </c>
      <c r="G969" s="11">
        <v>23.5</v>
      </c>
      <c r="H969" s="11">
        <v>3.25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27">
        <f t="shared" si="52"/>
        <v>37.25</v>
      </c>
      <c r="P969" s="11">
        <v>961</v>
      </c>
    </row>
    <row r="970" spans="1:16">
      <c r="A970" s="11">
        <v>962</v>
      </c>
      <c r="B970" s="11">
        <v>16154775</v>
      </c>
      <c r="C970" s="11" t="s">
        <v>4029</v>
      </c>
      <c r="D970" s="11">
        <v>0.5</v>
      </c>
      <c r="E970" s="11">
        <v>8</v>
      </c>
      <c r="F970" s="11">
        <v>2</v>
      </c>
      <c r="G970" s="11">
        <v>22.85</v>
      </c>
      <c r="H970" s="11">
        <v>3.9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27">
        <f t="shared" si="52"/>
        <v>37.25</v>
      </c>
      <c r="P970" s="11">
        <v>962</v>
      </c>
    </row>
    <row r="971" spans="1:16">
      <c r="A971" s="11">
        <v>963</v>
      </c>
      <c r="B971" s="106" t="s">
        <v>4030</v>
      </c>
      <c r="C971" s="110" t="s">
        <v>4031</v>
      </c>
      <c r="D971" s="14">
        <v>1</v>
      </c>
      <c r="E971" s="14">
        <v>8</v>
      </c>
      <c r="F971" s="14">
        <v>2</v>
      </c>
      <c r="G971" s="14">
        <v>22.2</v>
      </c>
      <c r="H971" s="14">
        <v>4.05</v>
      </c>
      <c r="I971" s="4"/>
      <c r="J971" s="4"/>
      <c r="K971" s="4"/>
      <c r="L971" s="4"/>
      <c r="M971" s="4"/>
      <c r="N971" s="14"/>
      <c r="O971" s="14">
        <f t="shared" si="52"/>
        <v>37.25</v>
      </c>
      <c r="P971" s="11">
        <v>963</v>
      </c>
    </row>
    <row r="972" spans="1:16">
      <c r="A972" s="11">
        <v>964</v>
      </c>
      <c r="B972" s="11">
        <v>16155370</v>
      </c>
      <c r="C972" s="11" t="s">
        <v>4032</v>
      </c>
      <c r="D972" s="11">
        <v>0.5</v>
      </c>
      <c r="E972" s="4">
        <v>8</v>
      </c>
      <c r="F972" s="4">
        <v>2</v>
      </c>
      <c r="G972" s="4">
        <v>22.9</v>
      </c>
      <c r="H972" s="4">
        <v>3.8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27">
        <f t="shared" si="52"/>
        <v>37.2</v>
      </c>
      <c r="P972" s="11">
        <v>964</v>
      </c>
    </row>
    <row r="973" spans="1:16">
      <c r="A973" s="11">
        <v>965</v>
      </c>
      <c r="B973" s="4">
        <v>16157248</v>
      </c>
      <c r="C973" s="4" t="s">
        <v>4033</v>
      </c>
      <c r="D973" s="4">
        <v>0.5</v>
      </c>
      <c r="E973" s="4">
        <v>8</v>
      </c>
      <c r="F973" s="4">
        <v>2</v>
      </c>
      <c r="G973" s="4">
        <v>22.3</v>
      </c>
      <c r="H973" s="4">
        <v>4.37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27">
        <f t="shared" si="52"/>
        <v>37.17</v>
      </c>
      <c r="P973" s="11">
        <v>965</v>
      </c>
    </row>
    <row r="974" spans="1:16">
      <c r="A974" s="11">
        <v>966</v>
      </c>
      <c r="B974" s="106" t="s">
        <v>4034</v>
      </c>
      <c r="C974" s="106" t="s">
        <v>4035</v>
      </c>
      <c r="D974" s="14">
        <v>1</v>
      </c>
      <c r="E974" s="14">
        <v>8</v>
      </c>
      <c r="F974" s="14">
        <v>2</v>
      </c>
      <c r="G974" s="14">
        <v>22</v>
      </c>
      <c r="H974" s="14">
        <v>4.15</v>
      </c>
      <c r="I974" s="4"/>
      <c r="J974" s="4"/>
      <c r="K974" s="4"/>
      <c r="L974" s="4"/>
      <c r="M974" s="4"/>
      <c r="N974" s="14"/>
      <c r="O974" s="14">
        <f t="shared" si="52"/>
        <v>37.15</v>
      </c>
      <c r="P974" s="11">
        <v>966</v>
      </c>
    </row>
    <row r="975" spans="1:16">
      <c r="A975" s="11">
        <v>967</v>
      </c>
      <c r="B975" s="108" t="s">
        <v>4036</v>
      </c>
      <c r="C975" s="109" t="s">
        <v>4037</v>
      </c>
      <c r="D975" s="11">
        <v>0.5</v>
      </c>
      <c r="E975" s="10">
        <v>8</v>
      </c>
      <c r="F975" s="11">
        <v>2</v>
      </c>
      <c r="G975" s="11">
        <v>23.1</v>
      </c>
      <c r="H975" s="11">
        <v>4</v>
      </c>
      <c r="I975" s="11">
        <v>0</v>
      </c>
      <c r="J975" s="11"/>
      <c r="K975" s="11"/>
      <c r="L975" s="11"/>
      <c r="M975" s="11"/>
      <c r="N975" s="11"/>
      <c r="O975" s="27">
        <f>[1]Sheet1!D624+E975+F975+G975+H975+I975+J975+K975+L975+M975-N975</f>
        <v>37.1</v>
      </c>
      <c r="P975" s="11">
        <v>967</v>
      </c>
    </row>
    <row r="976" spans="1:16">
      <c r="A976" s="11">
        <v>968</v>
      </c>
      <c r="B976" s="106" t="s">
        <v>4038</v>
      </c>
      <c r="C976" s="106" t="s">
        <v>4039</v>
      </c>
      <c r="D976" s="14">
        <v>0.5</v>
      </c>
      <c r="E976" s="14">
        <v>8</v>
      </c>
      <c r="F976" s="14">
        <v>2</v>
      </c>
      <c r="G976" s="14">
        <v>23</v>
      </c>
      <c r="H976" s="14">
        <v>3.525</v>
      </c>
      <c r="I976" s="4"/>
      <c r="J976" s="4"/>
      <c r="K976" s="4"/>
      <c r="L976" s="4"/>
      <c r="M976" s="4"/>
      <c r="N976" s="14"/>
      <c r="O976" s="14">
        <f>SUM(D976:N976)</f>
        <v>37.025</v>
      </c>
      <c r="P976" s="11">
        <v>968</v>
      </c>
    </row>
    <row r="977" spans="1:16">
      <c r="A977" s="11">
        <v>969</v>
      </c>
      <c r="B977" s="30">
        <v>16155937</v>
      </c>
      <c r="C977" s="10" t="s">
        <v>4040</v>
      </c>
      <c r="D977" s="11">
        <v>0.5</v>
      </c>
      <c r="E977" s="31">
        <v>8</v>
      </c>
      <c r="F977" s="11">
        <v>2</v>
      </c>
      <c r="G977" s="31">
        <v>21.7</v>
      </c>
      <c r="H977" s="31">
        <v>4.25</v>
      </c>
      <c r="I977" s="31"/>
      <c r="J977" s="31"/>
      <c r="K977" s="31"/>
      <c r="L977" s="31"/>
      <c r="M977" s="31">
        <v>0.5</v>
      </c>
      <c r="N977" s="31"/>
      <c r="O977" s="27">
        <f>D977+E977+F977+G977+H977+I977+J977+K977+L977+M977+N977</f>
        <v>36.95</v>
      </c>
      <c r="P977" s="11">
        <v>969</v>
      </c>
    </row>
    <row r="978" spans="1:16">
      <c r="A978" s="11">
        <v>970</v>
      </c>
      <c r="B978" s="4">
        <v>16112691</v>
      </c>
      <c r="C978" s="4" t="s">
        <v>4041</v>
      </c>
      <c r="D978" s="4">
        <v>0.5</v>
      </c>
      <c r="E978" s="4">
        <v>8</v>
      </c>
      <c r="F978" s="4">
        <v>2</v>
      </c>
      <c r="G978" s="4">
        <v>22.4</v>
      </c>
      <c r="H978" s="4">
        <v>3.55</v>
      </c>
      <c r="I978" s="4">
        <v>0</v>
      </c>
      <c r="J978" s="4">
        <v>0</v>
      </c>
      <c r="K978" s="4">
        <v>0</v>
      </c>
      <c r="L978" s="4">
        <v>0</v>
      </c>
      <c r="M978" s="4">
        <v>0.5</v>
      </c>
      <c r="N978" s="4">
        <v>0</v>
      </c>
      <c r="O978" s="27">
        <f t="shared" ref="O978:O988" si="53">SUM(D978:N978)</f>
        <v>36.95</v>
      </c>
      <c r="P978" s="11">
        <v>970</v>
      </c>
    </row>
    <row r="979" spans="1:16">
      <c r="A979" s="11">
        <v>971</v>
      </c>
      <c r="B979" s="106" t="s">
        <v>4042</v>
      </c>
      <c r="C979" s="106" t="s">
        <v>4043</v>
      </c>
      <c r="D979" s="14">
        <v>1</v>
      </c>
      <c r="E979" s="14">
        <v>8</v>
      </c>
      <c r="F979" s="14">
        <v>2</v>
      </c>
      <c r="G979" s="14">
        <v>22.3</v>
      </c>
      <c r="H979" s="14">
        <v>3.625</v>
      </c>
      <c r="I979" s="4"/>
      <c r="J979" s="4"/>
      <c r="K979" s="4"/>
      <c r="L979" s="4"/>
      <c r="M979" s="4"/>
      <c r="N979" s="14"/>
      <c r="O979" s="14">
        <f t="shared" si="53"/>
        <v>36.925</v>
      </c>
      <c r="P979" s="11">
        <v>971</v>
      </c>
    </row>
    <row r="980" spans="1:16">
      <c r="A980" s="11">
        <v>972</v>
      </c>
      <c r="B980" s="108" t="s">
        <v>4044</v>
      </c>
      <c r="C980" s="109" t="s">
        <v>4045</v>
      </c>
      <c r="D980" s="11">
        <v>0.5</v>
      </c>
      <c r="E980" s="11">
        <v>8</v>
      </c>
      <c r="F980" s="11">
        <v>2</v>
      </c>
      <c r="G980" s="11">
        <v>22.9</v>
      </c>
      <c r="H980" s="11">
        <v>3.45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27">
        <f t="shared" si="53"/>
        <v>36.85</v>
      </c>
      <c r="P980" s="11">
        <v>972</v>
      </c>
    </row>
    <row r="981" spans="1:16">
      <c r="A981" s="11">
        <v>973</v>
      </c>
      <c r="B981" s="4">
        <v>16154265</v>
      </c>
      <c r="C981" s="4" t="s">
        <v>4046</v>
      </c>
      <c r="D981" s="4">
        <v>0.5</v>
      </c>
      <c r="E981" s="4">
        <v>6</v>
      </c>
      <c r="F981" s="4">
        <v>2</v>
      </c>
      <c r="G981" s="4">
        <v>23.5</v>
      </c>
      <c r="H981" s="4">
        <v>3.75</v>
      </c>
      <c r="I981" s="4"/>
      <c r="J981" s="4">
        <v>1</v>
      </c>
      <c r="K981" s="4"/>
      <c r="L981" s="4"/>
      <c r="M981" s="4"/>
      <c r="N981" s="4"/>
      <c r="O981" s="27">
        <f t="shared" si="53"/>
        <v>36.75</v>
      </c>
      <c r="P981" s="11">
        <v>973</v>
      </c>
    </row>
    <row r="982" spans="1:16">
      <c r="A982" s="11">
        <v>974</v>
      </c>
      <c r="B982" s="4">
        <v>16117272</v>
      </c>
      <c r="C982" s="4" t="s">
        <v>4047</v>
      </c>
      <c r="D982" s="4">
        <v>0.5</v>
      </c>
      <c r="E982" s="4">
        <v>8</v>
      </c>
      <c r="F982" s="4">
        <v>2</v>
      </c>
      <c r="G982" s="4">
        <v>22.8</v>
      </c>
      <c r="H982" s="4">
        <v>3.45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27">
        <f t="shared" si="53"/>
        <v>36.75</v>
      </c>
      <c r="P982" s="11">
        <v>974</v>
      </c>
    </row>
    <row r="983" spans="1:16">
      <c r="A983" s="11">
        <v>975</v>
      </c>
      <c r="B983" s="106" t="s">
        <v>4048</v>
      </c>
      <c r="C983" s="106" t="s">
        <v>4049</v>
      </c>
      <c r="D983" s="14">
        <v>0.5</v>
      </c>
      <c r="E983" s="14">
        <v>8</v>
      </c>
      <c r="F983" s="14">
        <v>2</v>
      </c>
      <c r="G983" s="14">
        <v>22.4</v>
      </c>
      <c r="H983" s="14">
        <v>3.85</v>
      </c>
      <c r="I983" s="4"/>
      <c r="J983" s="4"/>
      <c r="K983" s="4"/>
      <c r="L983" s="4"/>
      <c r="M983" s="4"/>
      <c r="N983" s="14"/>
      <c r="O983" s="14">
        <f t="shared" si="53"/>
        <v>36.75</v>
      </c>
      <c r="P983" s="11">
        <v>975</v>
      </c>
    </row>
    <row r="984" spans="1:16">
      <c r="A984" s="11">
        <v>976</v>
      </c>
      <c r="B984" s="12">
        <v>16115809</v>
      </c>
      <c r="C984" s="16" t="s">
        <v>4050</v>
      </c>
      <c r="D984" s="11">
        <v>0.5</v>
      </c>
      <c r="E984" s="11">
        <v>8</v>
      </c>
      <c r="F984" s="11">
        <v>2</v>
      </c>
      <c r="G984" s="11">
        <v>20.25</v>
      </c>
      <c r="H984" s="11">
        <v>4.4</v>
      </c>
      <c r="I984" s="11"/>
      <c r="J984" s="11"/>
      <c r="K984" s="11"/>
      <c r="L984" s="11"/>
      <c r="M984" s="11">
        <v>1.5</v>
      </c>
      <c r="N984" s="11"/>
      <c r="O984" s="27">
        <f t="shared" si="53"/>
        <v>36.65</v>
      </c>
      <c r="P984" s="11">
        <v>976</v>
      </c>
    </row>
    <row r="985" spans="1:16">
      <c r="A985" s="11">
        <v>977</v>
      </c>
      <c r="B985" s="11">
        <v>16117165</v>
      </c>
      <c r="C985" s="11" t="s">
        <v>4051</v>
      </c>
      <c r="D985" s="11">
        <v>0.5</v>
      </c>
      <c r="E985" s="11">
        <v>8</v>
      </c>
      <c r="F985" s="11">
        <v>2</v>
      </c>
      <c r="G985" s="11">
        <v>20.9</v>
      </c>
      <c r="H985" s="11">
        <v>3.25</v>
      </c>
      <c r="I985" s="11"/>
      <c r="J985" s="11"/>
      <c r="K985" s="11"/>
      <c r="L985" s="11"/>
      <c r="M985" s="11">
        <v>2</v>
      </c>
      <c r="N985" s="11"/>
      <c r="O985" s="27">
        <f t="shared" si="53"/>
        <v>36.65</v>
      </c>
      <c r="P985" s="11">
        <v>977</v>
      </c>
    </row>
    <row r="986" spans="1:16">
      <c r="A986" s="11">
        <v>978</v>
      </c>
      <c r="B986" s="106" t="s">
        <v>4052</v>
      </c>
      <c r="C986" s="106" t="s">
        <v>4053</v>
      </c>
      <c r="D986" s="14">
        <v>0.5</v>
      </c>
      <c r="E986" s="14">
        <v>8</v>
      </c>
      <c r="F986" s="14">
        <v>2</v>
      </c>
      <c r="G986" s="14">
        <v>21.5</v>
      </c>
      <c r="H986" s="14">
        <v>3.625</v>
      </c>
      <c r="I986" s="4"/>
      <c r="J986" s="4"/>
      <c r="K986" s="4"/>
      <c r="L986" s="4">
        <v>0.5</v>
      </c>
      <c r="M986" s="4">
        <v>0.5</v>
      </c>
      <c r="N986" s="14"/>
      <c r="O986" s="14">
        <f t="shared" si="53"/>
        <v>36.625</v>
      </c>
      <c r="P986" s="11">
        <v>978</v>
      </c>
    </row>
    <row r="987" spans="1:16">
      <c r="A987" s="11">
        <v>979</v>
      </c>
      <c r="B987" s="106" t="s">
        <v>4054</v>
      </c>
      <c r="C987" s="106" t="s">
        <v>4055</v>
      </c>
      <c r="D987" s="14">
        <v>0.5</v>
      </c>
      <c r="E987" s="14">
        <v>8</v>
      </c>
      <c r="F987" s="14">
        <v>2</v>
      </c>
      <c r="G987" s="14">
        <v>21</v>
      </c>
      <c r="H987" s="14">
        <v>4.55</v>
      </c>
      <c r="I987" s="4"/>
      <c r="J987" s="4"/>
      <c r="K987" s="4"/>
      <c r="L987" s="4"/>
      <c r="M987" s="4">
        <v>0.5</v>
      </c>
      <c r="N987" s="14"/>
      <c r="O987" s="14">
        <f t="shared" si="53"/>
        <v>36.55</v>
      </c>
      <c r="P987" s="11">
        <v>979</v>
      </c>
    </row>
    <row r="988" spans="1:16">
      <c r="A988" s="11">
        <v>980</v>
      </c>
      <c r="B988" s="106" t="s">
        <v>4056</v>
      </c>
      <c r="C988" s="106" t="s">
        <v>4057</v>
      </c>
      <c r="D988" s="14">
        <v>1</v>
      </c>
      <c r="E988" s="14">
        <v>8</v>
      </c>
      <c r="F988" s="14">
        <v>2</v>
      </c>
      <c r="G988" s="14">
        <v>21.3</v>
      </c>
      <c r="H988" s="14">
        <v>4.2</v>
      </c>
      <c r="I988" s="4"/>
      <c r="J988" s="4"/>
      <c r="K988" s="4"/>
      <c r="L988" s="4"/>
      <c r="M988" s="4"/>
      <c r="N988" s="14"/>
      <c r="O988" s="14">
        <f t="shared" si="53"/>
        <v>36.5</v>
      </c>
      <c r="P988" s="11">
        <v>980</v>
      </c>
    </row>
    <row r="989" spans="1:16">
      <c r="A989" s="11">
        <v>981</v>
      </c>
      <c r="B989" s="108" t="s">
        <v>4058</v>
      </c>
      <c r="C989" s="109" t="s">
        <v>4059</v>
      </c>
      <c r="D989" s="11">
        <v>0.5</v>
      </c>
      <c r="E989" s="10">
        <v>8</v>
      </c>
      <c r="F989" s="11">
        <v>2</v>
      </c>
      <c r="G989" s="11">
        <v>23.1</v>
      </c>
      <c r="H989" s="11">
        <v>3.325</v>
      </c>
      <c r="I989" s="11">
        <v>0</v>
      </c>
      <c r="J989" s="11"/>
      <c r="K989" s="11"/>
      <c r="L989" s="11"/>
      <c r="M989" s="11"/>
      <c r="N989" s="11"/>
      <c r="O989" s="27">
        <f>[1]Sheet1!D625+E989+F989+G989+H989+I989+J989+K989+L989+M989-N989</f>
        <v>36.425</v>
      </c>
      <c r="P989" s="11">
        <v>981</v>
      </c>
    </row>
    <row r="990" spans="1:16">
      <c r="A990" s="11">
        <v>982</v>
      </c>
      <c r="B990" s="108" t="s">
        <v>4060</v>
      </c>
      <c r="C990" s="109" t="s">
        <v>4061</v>
      </c>
      <c r="D990" s="11">
        <v>0.5</v>
      </c>
      <c r="E990" s="10">
        <v>8</v>
      </c>
      <c r="F990" s="11">
        <v>2</v>
      </c>
      <c r="G990" s="11">
        <v>22.9</v>
      </c>
      <c r="H990" s="11">
        <v>3.3</v>
      </c>
      <c r="I990" s="11">
        <v>0</v>
      </c>
      <c r="J990" s="11"/>
      <c r="K990" s="11"/>
      <c r="L990" s="11"/>
      <c r="M990" s="11">
        <v>0.2</v>
      </c>
      <c r="N990" s="11"/>
      <c r="O990" s="27">
        <f>[1]Sheet1!D626+E990+F990+G990+H990+I990+J990+K990+L990+M990-N990</f>
        <v>36.4</v>
      </c>
      <c r="P990" s="11">
        <v>982</v>
      </c>
    </row>
    <row r="991" spans="1:16">
      <c r="A991" s="11">
        <v>983</v>
      </c>
      <c r="B991" s="4">
        <v>16112748</v>
      </c>
      <c r="C991" s="4" t="s">
        <v>4062</v>
      </c>
      <c r="D991" s="4">
        <v>0.5</v>
      </c>
      <c r="E991" s="4">
        <v>8</v>
      </c>
      <c r="F991" s="4">
        <v>2</v>
      </c>
      <c r="G991" s="4">
        <v>22.9</v>
      </c>
      <c r="H991" s="4">
        <v>3</v>
      </c>
      <c r="I991" s="4"/>
      <c r="J991" s="4"/>
      <c r="K991" s="4"/>
      <c r="L991" s="4"/>
      <c r="M991" s="4"/>
      <c r="N991" s="4"/>
      <c r="O991" s="27">
        <f t="shared" ref="O991:O1005" si="54">SUM(D991:N991)</f>
        <v>36.4</v>
      </c>
      <c r="P991" s="11">
        <v>983</v>
      </c>
    </row>
    <row r="992" spans="1:16">
      <c r="A992" s="11">
        <v>984</v>
      </c>
      <c r="B992" s="11">
        <v>16112436</v>
      </c>
      <c r="C992" s="11" t="s">
        <v>4063</v>
      </c>
      <c r="D992" s="11">
        <v>0.5</v>
      </c>
      <c r="E992" s="11">
        <v>8</v>
      </c>
      <c r="F992" s="11">
        <v>2</v>
      </c>
      <c r="G992" s="11">
        <v>21.3</v>
      </c>
      <c r="H992" s="11">
        <v>3.55</v>
      </c>
      <c r="I992" s="11"/>
      <c r="J992" s="11"/>
      <c r="K992" s="11"/>
      <c r="L992" s="11"/>
      <c r="M992" s="11">
        <v>1</v>
      </c>
      <c r="N992" s="11"/>
      <c r="O992" s="27">
        <f t="shared" si="54"/>
        <v>36.35</v>
      </c>
      <c r="P992" s="11">
        <v>984</v>
      </c>
    </row>
    <row r="993" spans="1:16">
      <c r="A993" s="11">
        <v>985</v>
      </c>
      <c r="B993" s="106" t="s">
        <v>4064</v>
      </c>
      <c r="C993" s="106" t="s">
        <v>4065</v>
      </c>
      <c r="D993" s="14">
        <v>0.5</v>
      </c>
      <c r="E993" s="14">
        <v>8</v>
      </c>
      <c r="F993" s="14">
        <v>2</v>
      </c>
      <c r="G993" s="14">
        <v>20.6</v>
      </c>
      <c r="H993" s="14">
        <v>4.225</v>
      </c>
      <c r="I993" s="4"/>
      <c r="J993" s="4"/>
      <c r="K993" s="4"/>
      <c r="L993" s="4"/>
      <c r="M993" s="4">
        <v>1</v>
      </c>
      <c r="N993" s="14"/>
      <c r="O993" s="14">
        <f t="shared" si="54"/>
        <v>36.325</v>
      </c>
      <c r="P993" s="11">
        <v>985</v>
      </c>
    </row>
    <row r="994" spans="1:16">
      <c r="A994" s="11">
        <v>986</v>
      </c>
      <c r="B994" s="12">
        <v>16112568</v>
      </c>
      <c r="C994" s="11" t="s">
        <v>4066</v>
      </c>
      <c r="D994" s="11">
        <v>0.5</v>
      </c>
      <c r="E994" s="11">
        <v>8</v>
      </c>
      <c r="F994" s="11">
        <v>2</v>
      </c>
      <c r="G994" s="11">
        <v>21.6</v>
      </c>
      <c r="H994" s="11">
        <v>4.15</v>
      </c>
      <c r="I994" s="11"/>
      <c r="J994" s="11"/>
      <c r="K994" s="11"/>
      <c r="L994" s="11"/>
      <c r="M994" s="11"/>
      <c r="N994" s="11"/>
      <c r="O994" s="27">
        <f t="shared" si="54"/>
        <v>36.25</v>
      </c>
      <c r="P994" s="11">
        <v>986</v>
      </c>
    </row>
    <row r="995" spans="1:16">
      <c r="A995" s="11">
        <v>987</v>
      </c>
      <c r="B995" s="106" t="s">
        <v>4067</v>
      </c>
      <c r="C995" s="106" t="s">
        <v>4068</v>
      </c>
      <c r="D995" s="14">
        <v>0.5</v>
      </c>
      <c r="E995" s="14">
        <v>8</v>
      </c>
      <c r="F995" s="14">
        <v>2</v>
      </c>
      <c r="G995" s="14">
        <v>22.2</v>
      </c>
      <c r="H995" s="14">
        <v>3.55</v>
      </c>
      <c r="I995" s="4"/>
      <c r="J995" s="4"/>
      <c r="K995" s="4"/>
      <c r="L995" s="4"/>
      <c r="M995" s="4"/>
      <c r="N995" s="14"/>
      <c r="O995" s="14">
        <f t="shared" si="54"/>
        <v>36.25</v>
      </c>
      <c r="P995" s="11">
        <v>987</v>
      </c>
    </row>
    <row r="996" spans="1:16">
      <c r="A996" s="11">
        <v>988</v>
      </c>
      <c r="B996" s="106" t="s">
        <v>4069</v>
      </c>
      <c r="C996" s="106" t="s">
        <v>4070</v>
      </c>
      <c r="D996" s="14">
        <v>1</v>
      </c>
      <c r="E996" s="14">
        <v>8</v>
      </c>
      <c r="F996" s="14">
        <v>2</v>
      </c>
      <c r="G996" s="14">
        <v>21</v>
      </c>
      <c r="H996" s="14">
        <v>4.225</v>
      </c>
      <c r="I996" s="4"/>
      <c r="J996" s="4"/>
      <c r="K996" s="4"/>
      <c r="L996" s="4"/>
      <c r="M996" s="4"/>
      <c r="N996" s="14"/>
      <c r="O996" s="14">
        <f t="shared" si="54"/>
        <v>36.225</v>
      </c>
      <c r="P996" s="11">
        <v>988</v>
      </c>
    </row>
    <row r="997" spans="1:16">
      <c r="A997" s="11">
        <v>989</v>
      </c>
      <c r="B997" s="108" t="s">
        <v>4071</v>
      </c>
      <c r="C997" s="109" t="s">
        <v>4072</v>
      </c>
      <c r="D997" s="4">
        <v>0.5</v>
      </c>
      <c r="E997" s="4">
        <v>8</v>
      </c>
      <c r="F997" s="4">
        <v>2</v>
      </c>
      <c r="G997" s="11">
        <v>21.7</v>
      </c>
      <c r="H997" s="4">
        <v>3.9</v>
      </c>
      <c r="I997" s="4"/>
      <c r="J997" s="4"/>
      <c r="K997" s="4"/>
      <c r="L997" s="4"/>
      <c r="M997" s="4"/>
      <c r="N997" s="4">
        <v>0</v>
      </c>
      <c r="O997" s="27">
        <f t="shared" si="54"/>
        <v>36.1</v>
      </c>
      <c r="P997" s="11">
        <v>989</v>
      </c>
    </row>
    <row r="998" spans="1:16">
      <c r="A998" s="11">
        <v>990</v>
      </c>
      <c r="B998" s="12">
        <v>16113088</v>
      </c>
      <c r="C998" s="11" t="s">
        <v>4073</v>
      </c>
      <c r="D998" s="11">
        <v>0.5</v>
      </c>
      <c r="E998" s="11">
        <v>8</v>
      </c>
      <c r="F998" s="11">
        <v>2</v>
      </c>
      <c r="G998" s="11">
        <v>20.9</v>
      </c>
      <c r="H998" s="11">
        <v>4.15</v>
      </c>
      <c r="I998" s="11"/>
      <c r="J998" s="11">
        <v>0.5</v>
      </c>
      <c r="K998" s="11"/>
      <c r="L998" s="11"/>
      <c r="M998" s="11">
        <v>0</v>
      </c>
      <c r="N998" s="11"/>
      <c r="O998" s="27">
        <f t="shared" si="54"/>
        <v>36.05</v>
      </c>
      <c r="P998" s="11">
        <v>990</v>
      </c>
    </row>
    <row r="999" spans="1:16">
      <c r="A999" s="11">
        <v>991</v>
      </c>
      <c r="B999" s="106" t="s">
        <v>4074</v>
      </c>
      <c r="C999" s="106" t="s">
        <v>2438</v>
      </c>
      <c r="D999" s="14">
        <v>0.5</v>
      </c>
      <c r="E999" s="14">
        <v>8</v>
      </c>
      <c r="F999" s="14">
        <v>2</v>
      </c>
      <c r="G999" s="14">
        <v>21.8</v>
      </c>
      <c r="H999" s="14">
        <v>3.725</v>
      </c>
      <c r="I999" s="4"/>
      <c r="J999" s="4"/>
      <c r="K999" s="4"/>
      <c r="L999" s="4"/>
      <c r="M999" s="4"/>
      <c r="N999" s="14"/>
      <c r="O999" s="14">
        <f t="shared" si="54"/>
        <v>36.025</v>
      </c>
      <c r="P999" s="11">
        <v>991</v>
      </c>
    </row>
    <row r="1000" spans="1:16">
      <c r="A1000" s="11">
        <v>992</v>
      </c>
      <c r="B1000" s="12">
        <v>16155678</v>
      </c>
      <c r="C1000" s="11" t="s">
        <v>4075</v>
      </c>
      <c r="D1000" s="11">
        <v>0.5</v>
      </c>
      <c r="E1000" s="11">
        <v>8</v>
      </c>
      <c r="F1000" s="11">
        <v>2</v>
      </c>
      <c r="G1000" s="11">
        <v>21.3</v>
      </c>
      <c r="H1000" s="11">
        <v>3.52</v>
      </c>
      <c r="I1000" s="11"/>
      <c r="J1000" s="11"/>
      <c r="K1000" s="11"/>
      <c r="L1000" s="11">
        <v>0.2</v>
      </c>
      <c r="M1000" s="11">
        <v>0.5</v>
      </c>
      <c r="N1000" s="11"/>
      <c r="O1000" s="27">
        <f t="shared" si="54"/>
        <v>36.02</v>
      </c>
      <c r="P1000" s="11">
        <v>992</v>
      </c>
    </row>
    <row r="1001" spans="1:16">
      <c r="A1001" s="11">
        <v>993</v>
      </c>
      <c r="B1001" s="11">
        <v>16111851</v>
      </c>
      <c r="C1001" s="11" t="s">
        <v>4076</v>
      </c>
      <c r="D1001" s="11">
        <v>0.5</v>
      </c>
      <c r="E1001" s="11">
        <v>8</v>
      </c>
      <c r="F1001" s="11">
        <v>2</v>
      </c>
      <c r="G1001" s="11">
        <v>20.8</v>
      </c>
      <c r="H1001" s="11">
        <v>4.2</v>
      </c>
      <c r="I1001" s="11">
        <v>0</v>
      </c>
      <c r="J1001" s="11">
        <v>0.5</v>
      </c>
      <c r="K1001" s="11">
        <v>0</v>
      </c>
      <c r="L1001" s="11">
        <v>0</v>
      </c>
      <c r="M1001" s="11">
        <v>0</v>
      </c>
      <c r="N1001" s="11">
        <v>0</v>
      </c>
      <c r="O1001" s="27">
        <f t="shared" si="54"/>
        <v>36</v>
      </c>
      <c r="P1001" s="11">
        <v>993</v>
      </c>
    </row>
    <row r="1002" spans="1:16">
      <c r="A1002" s="11">
        <v>994</v>
      </c>
      <c r="B1002" s="108" t="s">
        <v>4077</v>
      </c>
      <c r="C1002" s="109" t="s">
        <v>4078</v>
      </c>
      <c r="D1002" s="4">
        <v>0.5</v>
      </c>
      <c r="E1002" s="4">
        <v>8</v>
      </c>
      <c r="F1002" s="4">
        <v>2</v>
      </c>
      <c r="G1002" s="11">
        <v>21.8</v>
      </c>
      <c r="H1002" s="4">
        <v>3.58</v>
      </c>
      <c r="I1002" s="4"/>
      <c r="J1002" s="4"/>
      <c r="K1002" s="4"/>
      <c r="L1002" s="4"/>
      <c r="M1002" s="4"/>
      <c r="N1002" s="4">
        <v>0</v>
      </c>
      <c r="O1002" s="27">
        <f t="shared" si="54"/>
        <v>35.88</v>
      </c>
      <c r="P1002" s="11">
        <v>994</v>
      </c>
    </row>
    <row r="1003" spans="1:16">
      <c r="A1003" s="11">
        <v>995</v>
      </c>
      <c r="B1003" s="106" t="s">
        <v>4079</v>
      </c>
      <c r="C1003" s="106" t="s">
        <v>4080</v>
      </c>
      <c r="D1003" s="14">
        <v>1</v>
      </c>
      <c r="E1003" s="14">
        <v>8</v>
      </c>
      <c r="F1003" s="14">
        <v>2</v>
      </c>
      <c r="G1003" s="14">
        <v>20.6</v>
      </c>
      <c r="H1003" s="14">
        <v>3.675</v>
      </c>
      <c r="I1003" s="4"/>
      <c r="J1003" s="4"/>
      <c r="K1003" s="4"/>
      <c r="L1003" s="4"/>
      <c r="M1003" s="4">
        <v>0.5</v>
      </c>
      <c r="N1003" s="14"/>
      <c r="O1003" s="14">
        <f t="shared" si="54"/>
        <v>35.775</v>
      </c>
      <c r="P1003" s="11">
        <v>995</v>
      </c>
    </row>
    <row r="1004" spans="1:16">
      <c r="A1004" s="11">
        <v>996</v>
      </c>
      <c r="B1004" s="4">
        <v>16112911</v>
      </c>
      <c r="C1004" s="4" t="s">
        <v>4081</v>
      </c>
      <c r="D1004" s="4">
        <v>0.5</v>
      </c>
      <c r="E1004" s="4">
        <v>8</v>
      </c>
      <c r="F1004" s="4">
        <v>2</v>
      </c>
      <c r="G1004" s="4">
        <v>21.3</v>
      </c>
      <c r="H1004" s="4">
        <v>3.7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27">
        <f t="shared" si="54"/>
        <v>35.5</v>
      </c>
      <c r="P1004" s="11">
        <v>996</v>
      </c>
    </row>
    <row r="1005" spans="1:16">
      <c r="A1005" s="11">
        <v>997</v>
      </c>
      <c r="B1005" s="11">
        <v>16156471</v>
      </c>
      <c r="C1005" s="11" t="s">
        <v>4082</v>
      </c>
      <c r="D1005" s="11">
        <v>0.5</v>
      </c>
      <c r="E1005" s="11">
        <v>8</v>
      </c>
      <c r="F1005" s="11">
        <v>2</v>
      </c>
      <c r="G1005" s="11">
        <v>22</v>
      </c>
      <c r="H1005" s="11">
        <v>3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27">
        <f t="shared" si="54"/>
        <v>35.5</v>
      </c>
      <c r="P1005" s="11">
        <v>997</v>
      </c>
    </row>
    <row r="1006" spans="1:16">
      <c r="A1006" s="11">
        <v>998</v>
      </c>
      <c r="B1006" s="108" t="s">
        <v>4083</v>
      </c>
      <c r="C1006" s="109" t="s">
        <v>4084</v>
      </c>
      <c r="D1006" s="11">
        <v>0.5</v>
      </c>
      <c r="E1006" s="10">
        <v>8</v>
      </c>
      <c r="F1006" s="11">
        <v>2</v>
      </c>
      <c r="G1006" s="11">
        <v>21.5</v>
      </c>
      <c r="H1006" s="11">
        <v>3.775</v>
      </c>
      <c r="I1006" s="11">
        <v>0</v>
      </c>
      <c r="J1006" s="11"/>
      <c r="K1006" s="11"/>
      <c r="L1006" s="11"/>
      <c r="M1006" s="11">
        <v>0.2</v>
      </c>
      <c r="N1006" s="11"/>
      <c r="O1006" s="27">
        <f>[1]Sheet1!D627+E1006+F1006+G1006+H1006+I1006+J1006+K1006+L1006+M1006-N1006</f>
        <v>35.475</v>
      </c>
      <c r="P1006" s="11">
        <v>998</v>
      </c>
    </row>
    <row r="1007" spans="1:16">
      <c r="A1007" s="11">
        <v>999</v>
      </c>
      <c r="B1007" s="15">
        <v>16112939</v>
      </c>
      <c r="C1007" s="16" t="s">
        <v>4085</v>
      </c>
      <c r="D1007" s="16">
        <v>1</v>
      </c>
      <c r="E1007" s="11">
        <v>8</v>
      </c>
      <c r="F1007" s="16">
        <v>2</v>
      </c>
      <c r="G1007" s="16">
        <v>20.8</v>
      </c>
      <c r="H1007" s="16">
        <v>3.65</v>
      </c>
      <c r="I1007" s="16"/>
      <c r="J1007" s="16"/>
      <c r="K1007" s="16"/>
      <c r="L1007" s="16"/>
      <c r="M1007" s="16"/>
      <c r="N1007" s="16"/>
      <c r="O1007" s="28">
        <f>SUM(D1007:N1007)</f>
        <v>35.45</v>
      </c>
      <c r="P1007" s="11">
        <v>999</v>
      </c>
    </row>
    <row r="1008" spans="1:16">
      <c r="A1008" s="11">
        <v>1000</v>
      </c>
      <c r="B1008" s="30">
        <v>16154228</v>
      </c>
      <c r="C1008" s="10" t="s">
        <v>4086</v>
      </c>
      <c r="D1008" s="11">
        <v>0.5</v>
      </c>
      <c r="E1008" s="11">
        <v>8</v>
      </c>
      <c r="F1008" s="11">
        <v>2</v>
      </c>
      <c r="G1008" s="31">
        <v>20.8</v>
      </c>
      <c r="H1008" s="31">
        <v>4.1</v>
      </c>
      <c r="I1008" s="31"/>
      <c r="J1008" s="31"/>
      <c r="K1008" s="31"/>
      <c r="L1008" s="31"/>
      <c r="M1008" s="31"/>
      <c r="N1008" s="31"/>
      <c r="O1008" s="27">
        <f>D1008+E1008+F1008+G1008+H1008+I1008+J1008+K1008+L1008+M1008+N1008</f>
        <v>35.4</v>
      </c>
      <c r="P1008" s="11">
        <v>1000</v>
      </c>
    </row>
    <row r="1009" spans="1:16">
      <c r="A1009" s="11">
        <v>1001</v>
      </c>
      <c r="B1009" s="12">
        <v>16112292</v>
      </c>
      <c r="C1009" s="11" t="s">
        <v>4087</v>
      </c>
      <c r="D1009" s="11">
        <v>0.5</v>
      </c>
      <c r="E1009" s="11">
        <v>8</v>
      </c>
      <c r="F1009" s="11">
        <v>2</v>
      </c>
      <c r="G1009" s="11">
        <v>19.9</v>
      </c>
      <c r="H1009" s="11">
        <v>4.08</v>
      </c>
      <c r="I1009" s="11"/>
      <c r="J1009" s="11"/>
      <c r="K1009" s="11"/>
      <c r="L1009" s="11">
        <v>0.2</v>
      </c>
      <c r="M1009" s="11">
        <v>0.5</v>
      </c>
      <c r="N1009" s="11"/>
      <c r="O1009" s="27">
        <f t="shared" ref="O1009:O1023" si="55">SUM(D1009:N1009)</f>
        <v>35.18</v>
      </c>
      <c r="P1009" s="11">
        <v>1001</v>
      </c>
    </row>
    <row r="1010" spans="1:16">
      <c r="A1010" s="11">
        <v>1002</v>
      </c>
      <c r="B1010" s="4">
        <v>16155657</v>
      </c>
      <c r="C1010" s="4" t="s">
        <v>4088</v>
      </c>
      <c r="D1010" s="4">
        <v>1</v>
      </c>
      <c r="E1010" s="4">
        <v>6</v>
      </c>
      <c r="F1010" s="4">
        <v>2</v>
      </c>
      <c r="G1010" s="4">
        <v>18.9</v>
      </c>
      <c r="H1010" s="4">
        <v>4.2</v>
      </c>
      <c r="I1010" s="4"/>
      <c r="J1010" s="4"/>
      <c r="K1010" s="4"/>
      <c r="L1010" s="4"/>
      <c r="M1010" s="4">
        <v>3</v>
      </c>
      <c r="N1010" s="4"/>
      <c r="O1010" s="27">
        <f t="shared" si="55"/>
        <v>35.1</v>
      </c>
      <c r="P1010" s="11">
        <v>1002</v>
      </c>
    </row>
    <row r="1011" spans="1:16">
      <c r="A1011" s="11">
        <v>1003</v>
      </c>
      <c r="B1011" s="4">
        <v>16117186</v>
      </c>
      <c r="C1011" s="4" t="s">
        <v>4089</v>
      </c>
      <c r="D1011" s="4">
        <v>0.5</v>
      </c>
      <c r="E1011" s="4">
        <v>8</v>
      </c>
      <c r="F1011" s="4">
        <v>2</v>
      </c>
      <c r="G1011" s="4">
        <v>21.1</v>
      </c>
      <c r="H1011" s="4">
        <v>3.5</v>
      </c>
      <c r="I1011" s="4"/>
      <c r="J1011" s="4"/>
      <c r="K1011" s="4"/>
      <c r="L1011" s="4"/>
      <c r="M1011" s="4"/>
      <c r="N1011" s="4"/>
      <c r="O1011" s="27">
        <f t="shared" si="55"/>
        <v>35.1</v>
      </c>
      <c r="P1011" s="11">
        <v>1003</v>
      </c>
    </row>
    <row r="1012" spans="1:16">
      <c r="A1012" s="11">
        <v>1004</v>
      </c>
      <c r="B1012" s="12">
        <v>16112461</v>
      </c>
      <c r="C1012" s="11" t="s">
        <v>4090</v>
      </c>
      <c r="D1012" s="11">
        <v>0.5</v>
      </c>
      <c r="E1012" s="11">
        <v>8</v>
      </c>
      <c r="F1012" s="11">
        <v>2</v>
      </c>
      <c r="G1012" s="11">
        <v>20.2</v>
      </c>
      <c r="H1012" s="11">
        <v>3.88</v>
      </c>
      <c r="I1012" s="11">
        <v>0</v>
      </c>
      <c r="J1012" s="11">
        <v>0</v>
      </c>
      <c r="K1012" s="11">
        <v>0</v>
      </c>
      <c r="L1012" s="11">
        <v>0</v>
      </c>
      <c r="M1012" s="11">
        <v>0.5</v>
      </c>
      <c r="N1012" s="11">
        <v>0</v>
      </c>
      <c r="O1012" s="27">
        <f t="shared" si="55"/>
        <v>35.08</v>
      </c>
      <c r="P1012" s="11">
        <v>1004</v>
      </c>
    </row>
    <row r="1013" spans="1:16">
      <c r="A1013" s="11">
        <v>1005</v>
      </c>
      <c r="B1013" s="11">
        <v>16153833</v>
      </c>
      <c r="C1013" s="11" t="s">
        <v>4091</v>
      </c>
      <c r="D1013" s="11">
        <v>1</v>
      </c>
      <c r="E1013" s="4">
        <v>6</v>
      </c>
      <c r="F1013" s="4">
        <v>2</v>
      </c>
      <c r="G1013" s="4">
        <v>21.7</v>
      </c>
      <c r="H1013" s="4">
        <v>4.325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27">
        <f t="shared" si="55"/>
        <v>35.025</v>
      </c>
      <c r="P1013" s="11">
        <v>1005</v>
      </c>
    </row>
    <row r="1014" spans="1:16">
      <c r="A1014" s="11">
        <v>1006</v>
      </c>
      <c r="B1014" s="4">
        <v>16151920</v>
      </c>
      <c r="C1014" s="4" t="s">
        <v>4092</v>
      </c>
      <c r="D1014" s="4">
        <v>0.5</v>
      </c>
      <c r="E1014" s="4">
        <v>8</v>
      </c>
      <c r="F1014" s="4">
        <v>2</v>
      </c>
      <c r="G1014" s="4">
        <v>21.1</v>
      </c>
      <c r="H1014" s="4">
        <v>3.4</v>
      </c>
      <c r="I1014" s="4"/>
      <c r="J1014" s="4"/>
      <c r="K1014" s="4"/>
      <c r="L1014" s="4"/>
      <c r="M1014" s="4"/>
      <c r="N1014" s="4"/>
      <c r="O1014" s="27">
        <f t="shared" si="55"/>
        <v>35</v>
      </c>
      <c r="P1014" s="11">
        <v>1006</v>
      </c>
    </row>
    <row r="1015" spans="1:16">
      <c r="A1015" s="11">
        <v>1007</v>
      </c>
      <c r="B1015" s="106" t="s">
        <v>4093</v>
      </c>
      <c r="C1015" s="106" t="s">
        <v>4094</v>
      </c>
      <c r="D1015" s="14">
        <v>0.5</v>
      </c>
      <c r="E1015" s="14">
        <v>8</v>
      </c>
      <c r="F1015" s="14">
        <v>2</v>
      </c>
      <c r="G1015" s="14">
        <v>20</v>
      </c>
      <c r="H1015" s="14">
        <v>3.575</v>
      </c>
      <c r="I1015" s="4">
        <v>0.2</v>
      </c>
      <c r="J1015" s="4">
        <v>0.5</v>
      </c>
      <c r="K1015" s="4"/>
      <c r="L1015" s="4"/>
      <c r="M1015" s="4">
        <v>0.2</v>
      </c>
      <c r="N1015" s="14"/>
      <c r="O1015" s="14">
        <f t="shared" si="55"/>
        <v>34.975</v>
      </c>
      <c r="P1015" s="11">
        <v>1007</v>
      </c>
    </row>
    <row r="1016" spans="1:16">
      <c r="A1016" s="11">
        <v>1008</v>
      </c>
      <c r="B1016" s="4">
        <v>16151621</v>
      </c>
      <c r="C1016" s="4" t="s">
        <v>4095</v>
      </c>
      <c r="D1016" s="4">
        <v>0.5</v>
      </c>
      <c r="E1016" s="4">
        <v>8</v>
      </c>
      <c r="F1016" s="4">
        <v>2</v>
      </c>
      <c r="G1016" s="4">
        <v>19.9</v>
      </c>
      <c r="H1016" s="4">
        <v>3.575</v>
      </c>
      <c r="I1016" s="4"/>
      <c r="J1016" s="4">
        <v>1</v>
      </c>
      <c r="K1016" s="4"/>
      <c r="L1016" s="4"/>
      <c r="M1016" s="4"/>
      <c r="N1016" s="4"/>
      <c r="O1016" s="27">
        <f t="shared" si="55"/>
        <v>34.975</v>
      </c>
      <c r="P1016" s="11">
        <v>1008</v>
      </c>
    </row>
    <row r="1017" spans="1:16">
      <c r="A1017" s="11">
        <v>1009</v>
      </c>
      <c r="B1017" s="4">
        <v>16116318</v>
      </c>
      <c r="C1017" s="4" t="s">
        <v>4096</v>
      </c>
      <c r="D1017" s="4">
        <v>0.5</v>
      </c>
      <c r="E1017" s="4">
        <v>8</v>
      </c>
      <c r="F1017" s="4">
        <v>2</v>
      </c>
      <c r="G1017" s="4">
        <v>20.9</v>
      </c>
      <c r="H1017" s="4">
        <v>3.5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27">
        <f t="shared" si="55"/>
        <v>34.9</v>
      </c>
      <c r="P1017" s="11">
        <v>1009</v>
      </c>
    </row>
    <row r="1018" spans="1:16">
      <c r="A1018" s="11">
        <v>1010</v>
      </c>
      <c r="B1018" s="106" t="s">
        <v>4097</v>
      </c>
      <c r="C1018" s="110" t="s">
        <v>4098</v>
      </c>
      <c r="D1018" s="14">
        <v>1</v>
      </c>
      <c r="E1018" s="14">
        <v>8</v>
      </c>
      <c r="F1018" s="14">
        <v>2</v>
      </c>
      <c r="G1018" s="14">
        <v>20.4</v>
      </c>
      <c r="H1018" s="14">
        <v>3.5</v>
      </c>
      <c r="I1018" s="4"/>
      <c r="J1018" s="4"/>
      <c r="K1018" s="4"/>
      <c r="L1018" s="4"/>
      <c r="M1018" s="4"/>
      <c r="N1018" s="14"/>
      <c r="O1018" s="14">
        <f t="shared" si="55"/>
        <v>34.9</v>
      </c>
      <c r="P1018" s="11">
        <v>1010</v>
      </c>
    </row>
    <row r="1019" spans="1:16">
      <c r="A1019" s="11">
        <v>1011</v>
      </c>
      <c r="B1019" s="4">
        <v>16156539</v>
      </c>
      <c r="C1019" s="4" t="s">
        <v>4099</v>
      </c>
      <c r="D1019" s="4">
        <v>0.5</v>
      </c>
      <c r="E1019" s="4">
        <v>8</v>
      </c>
      <c r="F1019" s="4">
        <v>2</v>
      </c>
      <c r="G1019" s="4">
        <v>20.4</v>
      </c>
      <c r="H1019" s="4">
        <v>3.9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27">
        <f t="shared" si="55"/>
        <v>34.8</v>
      </c>
      <c r="P1019" s="11">
        <v>1011</v>
      </c>
    </row>
    <row r="1020" spans="1:16">
      <c r="A1020" s="11">
        <v>1012</v>
      </c>
      <c r="B1020" s="106" t="s">
        <v>4100</v>
      </c>
      <c r="C1020" s="106" t="s">
        <v>4101</v>
      </c>
      <c r="D1020" s="14">
        <v>0.5</v>
      </c>
      <c r="E1020" s="14">
        <v>8</v>
      </c>
      <c r="F1020" s="14">
        <v>2</v>
      </c>
      <c r="G1020" s="14">
        <v>19.7</v>
      </c>
      <c r="H1020" s="14">
        <v>3.7</v>
      </c>
      <c r="I1020" s="4"/>
      <c r="J1020" s="4"/>
      <c r="K1020" s="4"/>
      <c r="L1020" s="4">
        <v>0.5</v>
      </c>
      <c r="M1020" s="4">
        <v>0.4</v>
      </c>
      <c r="N1020" s="14"/>
      <c r="O1020" s="14">
        <f t="shared" si="55"/>
        <v>34.8</v>
      </c>
      <c r="P1020" s="11">
        <v>1012</v>
      </c>
    </row>
    <row r="1021" spans="1:16">
      <c r="A1021" s="11">
        <v>1013</v>
      </c>
      <c r="B1021" s="106" t="s">
        <v>4102</v>
      </c>
      <c r="C1021" s="106" t="s">
        <v>4103</v>
      </c>
      <c r="D1021" s="14">
        <v>1</v>
      </c>
      <c r="E1021" s="14">
        <v>8</v>
      </c>
      <c r="F1021" s="14">
        <v>2</v>
      </c>
      <c r="G1021" s="14">
        <v>19.7</v>
      </c>
      <c r="H1021" s="14">
        <v>4.025</v>
      </c>
      <c r="I1021" s="4"/>
      <c r="J1021" s="4"/>
      <c r="K1021" s="4"/>
      <c r="L1021" s="4"/>
      <c r="M1021" s="4"/>
      <c r="N1021" s="14"/>
      <c r="O1021" s="14">
        <f t="shared" si="55"/>
        <v>34.725</v>
      </c>
      <c r="P1021" s="11">
        <v>1013</v>
      </c>
    </row>
    <row r="1022" spans="1:16">
      <c r="A1022" s="11">
        <v>1014</v>
      </c>
      <c r="B1022" s="4">
        <v>16117034</v>
      </c>
      <c r="C1022" s="4" t="s">
        <v>4104</v>
      </c>
      <c r="D1022" s="4">
        <v>0.5</v>
      </c>
      <c r="E1022" s="4">
        <v>8</v>
      </c>
      <c r="F1022" s="4">
        <v>2</v>
      </c>
      <c r="G1022" s="4">
        <v>20.2</v>
      </c>
      <c r="H1022" s="4">
        <v>4.02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27">
        <f t="shared" si="55"/>
        <v>34.72</v>
      </c>
      <c r="P1022" s="11">
        <v>1014</v>
      </c>
    </row>
    <row r="1023" spans="1:16">
      <c r="A1023" s="11">
        <v>1015</v>
      </c>
      <c r="B1023" s="108" t="s">
        <v>4105</v>
      </c>
      <c r="C1023" s="109" t="s">
        <v>4106</v>
      </c>
      <c r="D1023" s="11">
        <v>0.5</v>
      </c>
      <c r="E1023" s="11">
        <v>6</v>
      </c>
      <c r="F1023" s="11">
        <v>2</v>
      </c>
      <c r="G1023" s="11">
        <v>22.9</v>
      </c>
      <c r="H1023" s="11">
        <v>3.25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27">
        <f t="shared" si="55"/>
        <v>34.65</v>
      </c>
      <c r="P1023" s="11">
        <v>1015</v>
      </c>
    </row>
    <row r="1024" spans="1:16">
      <c r="A1024" s="11">
        <v>1016</v>
      </c>
      <c r="B1024" s="30">
        <v>16156770</v>
      </c>
      <c r="C1024" s="10" t="s">
        <v>4107</v>
      </c>
      <c r="D1024" s="11">
        <v>1</v>
      </c>
      <c r="E1024" s="31">
        <v>8</v>
      </c>
      <c r="F1024" s="11">
        <v>2</v>
      </c>
      <c r="G1024" s="31">
        <v>18.5</v>
      </c>
      <c r="H1024" s="31">
        <v>4.13</v>
      </c>
      <c r="I1024" s="31"/>
      <c r="J1024" s="31">
        <v>0.5</v>
      </c>
      <c r="K1024" s="31"/>
      <c r="L1024" s="31"/>
      <c r="M1024" s="31">
        <v>0.5</v>
      </c>
      <c r="N1024" s="31"/>
      <c r="O1024" s="27">
        <f>D1024+E1024+F1024+G1024+H1024+I1024+J1024+K1024+L1024+M1024+N1024</f>
        <v>34.63</v>
      </c>
      <c r="P1024" s="11">
        <v>1016</v>
      </c>
    </row>
    <row r="1025" spans="1:16">
      <c r="A1025" s="11">
        <v>1017</v>
      </c>
      <c r="B1025" s="11">
        <v>16154688</v>
      </c>
      <c r="C1025" s="11" t="s">
        <v>4108</v>
      </c>
      <c r="D1025" s="11">
        <v>0.5</v>
      </c>
      <c r="E1025" s="4">
        <v>8</v>
      </c>
      <c r="F1025" s="4">
        <v>2</v>
      </c>
      <c r="G1025" s="10">
        <v>20.6</v>
      </c>
      <c r="H1025" s="10">
        <v>3.425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27">
        <f t="shared" ref="O1025:O1030" si="56">SUM(D1025:N1025)</f>
        <v>34.525</v>
      </c>
      <c r="P1025" s="11">
        <v>1017</v>
      </c>
    </row>
    <row r="1026" spans="1:16">
      <c r="A1026" s="11">
        <v>1018</v>
      </c>
      <c r="B1026" s="106" t="s">
        <v>4109</v>
      </c>
      <c r="C1026" s="106" t="s">
        <v>4110</v>
      </c>
      <c r="D1026" s="14">
        <v>0.5</v>
      </c>
      <c r="E1026" s="14">
        <v>8</v>
      </c>
      <c r="F1026" s="14">
        <v>2</v>
      </c>
      <c r="G1026" s="14">
        <v>18.8</v>
      </c>
      <c r="H1026" s="14">
        <v>4.075</v>
      </c>
      <c r="I1026" s="4"/>
      <c r="J1026" s="4">
        <v>1</v>
      </c>
      <c r="K1026" s="4"/>
      <c r="L1026" s="4"/>
      <c r="M1026" s="4"/>
      <c r="N1026" s="14"/>
      <c r="O1026" s="14">
        <f t="shared" si="56"/>
        <v>34.375</v>
      </c>
      <c r="P1026" s="11">
        <v>1018</v>
      </c>
    </row>
    <row r="1027" spans="1:16">
      <c r="A1027" s="11">
        <v>1019</v>
      </c>
      <c r="B1027" s="12">
        <v>16112980</v>
      </c>
      <c r="C1027" s="16" t="s">
        <v>4111</v>
      </c>
      <c r="D1027" s="11">
        <v>0.5</v>
      </c>
      <c r="E1027" s="11">
        <v>8</v>
      </c>
      <c r="F1027" s="11">
        <v>2</v>
      </c>
      <c r="G1027" s="11">
        <v>19.25</v>
      </c>
      <c r="H1027" s="11">
        <v>4.03</v>
      </c>
      <c r="I1027" s="11"/>
      <c r="J1027" s="11"/>
      <c r="K1027" s="11"/>
      <c r="L1027" s="11"/>
      <c r="M1027" s="11">
        <v>0.5</v>
      </c>
      <c r="N1027" s="11"/>
      <c r="O1027" s="27">
        <f t="shared" si="56"/>
        <v>34.28</v>
      </c>
      <c r="P1027" s="11">
        <v>1019</v>
      </c>
    </row>
    <row r="1028" spans="1:16">
      <c r="A1028" s="11">
        <v>1020</v>
      </c>
      <c r="B1028" s="11">
        <v>16155661</v>
      </c>
      <c r="C1028" s="11" t="s">
        <v>4112</v>
      </c>
      <c r="D1028" s="11">
        <v>1</v>
      </c>
      <c r="E1028" s="4">
        <v>8</v>
      </c>
      <c r="F1028" s="4">
        <v>2</v>
      </c>
      <c r="G1028" s="4">
        <v>17.7</v>
      </c>
      <c r="H1028" s="4">
        <v>4.4</v>
      </c>
      <c r="I1028" s="4">
        <v>0</v>
      </c>
      <c r="J1028" s="4">
        <v>0.5</v>
      </c>
      <c r="K1028" s="4">
        <v>0</v>
      </c>
      <c r="L1028" s="4">
        <v>0</v>
      </c>
      <c r="M1028" s="4">
        <v>0.5</v>
      </c>
      <c r="N1028" s="4">
        <v>0</v>
      </c>
      <c r="O1028" s="27">
        <f t="shared" si="56"/>
        <v>34.1</v>
      </c>
      <c r="P1028" s="11">
        <v>1020</v>
      </c>
    </row>
    <row r="1029" spans="1:16">
      <c r="A1029" s="11">
        <v>1021</v>
      </c>
      <c r="B1029" s="106" t="s">
        <v>4113</v>
      </c>
      <c r="C1029" s="110" t="s">
        <v>4114</v>
      </c>
      <c r="D1029" s="14">
        <v>1</v>
      </c>
      <c r="E1029" s="14">
        <v>8</v>
      </c>
      <c r="F1029" s="14">
        <v>2</v>
      </c>
      <c r="G1029" s="14">
        <v>16.9</v>
      </c>
      <c r="H1029" s="14">
        <v>3.3</v>
      </c>
      <c r="I1029" s="4"/>
      <c r="J1029" s="4">
        <v>1</v>
      </c>
      <c r="K1029" s="4"/>
      <c r="L1029" s="4"/>
      <c r="M1029" s="4">
        <v>1.9</v>
      </c>
      <c r="N1029" s="14"/>
      <c r="O1029" s="14">
        <f t="shared" si="56"/>
        <v>34.1</v>
      </c>
      <c r="P1029" s="11">
        <v>1021</v>
      </c>
    </row>
    <row r="1030" spans="1:16">
      <c r="A1030" s="11">
        <v>1022</v>
      </c>
      <c r="B1030" s="106" t="s">
        <v>4115</v>
      </c>
      <c r="C1030" s="106" t="s">
        <v>4116</v>
      </c>
      <c r="D1030" s="14">
        <v>1</v>
      </c>
      <c r="E1030" s="14">
        <v>8</v>
      </c>
      <c r="F1030" s="14">
        <v>2</v>
      </c>
      <c r="G1030" s="14">
        <v>17.7</v>
      </c>
      <c r="H1030" s="14">
        <v>4.325</v>
      </c>
      <c r="I1030" s="4"/>
      <c r="J1030" s="4"/>
      <c r="K1030" s="4"/>
      <c r="L1030" s="4"/>
      <c r="M1030" s="4">
        <v>1</v>
      </c>
      <c r="N1030" s="14"/>
      <c r="O1030" s="14">
        <f t="shared" si="56"/>
        <v>34.025</v>
      </c>
      <c r="P1030" s="11">
        <v>1022</v>
      </c>
    </row>
    <row r="1031" spans="1:16">
      <c r="A1031" s="11">
        <v>1023</v>
      </c>
      <c r="B1031" s="108" t="s">
        <v>4117</v>
      </c>
      <c r="C1031" s="109" t="s">
        <v>4118</v>
      </c>
      <c r="D1031" s="11">
        <v>0.5</v>
      </c>
      <c r="E1031" s="10">
        <v>6</v>
      </c>
      <c r="F1031" s="11">
        <v>-2</v>
      </c>
      <c r="G1031" s="11">
        <v>32.2</v>
      </c>
      <c r="H1031" s="11">
        <v>4.25</v>
      </c>
      <c r="I1031" s="11">
        <v>0</v>
      </c>
      <c r="J1031" s="11"/>
      <c r="K1031" s="11"/>
      <c r="L1031" s="11"/>
      <c r="M1031" s="11">
        <v>0.5</v>
      </c>
      <c r="N1031" s="11">
        <v>-5</v>
      </c>
      <c r="O1031" s="27">
        <v>33.95</v>
      </c>
      <c r="P1031" s="11">
        <v>1023</v>
      </c>
    </row>
    <row r="1032" spans="1:16">
      <c r="A1032" s="11">
        <v>1024</v>
      </c>
      <c r="B1032" s="17">
        <v>16111437</v>
      </c>
      <c r="C1032" s="107" t="s">
        <v>4119</v>
      </c>
      <c r="D1032" s="4">
        <v>0.5</v>
      </c>
      <c r="E1032" s="4">
        <v>8</v>
      </c>
      <c r="F1032" s="4">
        <v>2</v>
      </c>
      <c r="G1032" s="10">
        <v>19.7</v>
      </c>
      <c r="H1032" s="4">
        <f>(65+85)*0.025</f>
        <v>3.75</v>
      </c>
      <c r="I1032" s="17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27">
        <f t="shared" ref="O1032:O1039" si="57">SUM(D1032:N1032)</f>
        <v>33.95</v>
      </c>
      <c r="P1032" s="11">
        <v>1024</v>
      </c>
    </row>
    <row r="1033" spans="1:16">
      <c r="A1033" s="11">
        <v>1025</v>
      </c>
      <c r="B1033" s="108" t="s">
        <v>4120</v>
      </c>
      <c r="C1033" s="109" t="s">
        <v>4121</v>
      </c>
      <c r="D1033" s="4">
        <v>0.5</v>
      </c>
      <c r="E1033" s="4">
        <v>8</v>
      </c>
      <c r="F1033" s="4">
        <v>2</v>
      </c>
      <c r="G1033" s="11">
        <v>20.2</v>
      </c>
      <c r="H1033" s="4">
        <v>3.25</v>
      </c>
      <c r="I1033" s="4"/>
      <c r="J1033" s="4"/>
      <c r="K1033" s="4"/>
      <c r="L1033" s="4"/>
      <c r="M1033" s="4"/>
      <c r="N1033" s="4">
        <v>0</v>
      </c>
      <c r="O1033" s="27">
        <f t="shared" si="57"/>
        <v>33.95</v>
      </c>
      <c r="P1033" s="11">
        <v>1025</v>
      </c>
    </row>
    <row r="1034" spans="1:16">
      <c r="A1034" s="11">
        <v>1026</v>
      </c>
      <c r="B1034" s="11">
        <v>16155365</v>
      </c>
      <c r="C1034" s="11" t="s">
        <v>4122</v>
      </c>
      <c r="D1034" s="11">
        <v>1</v>
      </c>
      <c r="E1034" s="11">
        <v>8</v>
      </c>
      <c r="F1034" s="11">
        <v>2</v>
      </c>
      <c r="G1034" s="11">
        <v>19.1</v>
      </c>
      <c r="H1034" s="11">
        <v>3.8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27">
        <f t="shared" si="57"/>
        <v>33.9</v>
      </c>
      <c r="P1034" s="11">
        <v>1026</v>
      </c>
    </row>
    <row r="1035" spans="1:16">
      <c r="A1035" s="11">
        <v>1027</v>
      </c>
      <c r="B1035" s="106" t="s">
        <v>4123</v>
      </c>
      <c r="C1035" s="106" t="s">
        <v>4124</v>
      </c>
      <c r="D1035" s="14">
        <v>0.5</v>
      </c>
      <c r="E1035" s="14">
        <v>8</v>
      </c>
      <c r="F1035" s="14">
        <v>2</v>
      </c>
      <c r="G1035" s="14">
        <v>18.3</v>
      </c>
      <c r="H1035" s="14">
        <v>4.025</v>
      </c>
      <c r="I1035" s="4"/>
      <c r="J1035" s="4">
        <v>1</v>
      </c>
      <c r="K1035" s="4"/>
      <c r="L1035" s="4"/>
      <c r="M1035" s="4"/>
      <c r="N1035" s="14"/>
      <c r="O1035" s="14">
        <f t="shared" si="57"/>
        <v>33.825</v>
      </c>
      <c r="P1035" s="11">
        <v>1027</v>
      </c>
    </row>
    <row r="1036" spans="1:16">
      <c r="A1036" s="11">
        <v>1028</v>
      </c>
      <c r="B1036" s="4">
        <v>16155324</v>
      </c>
      <c r="C1036" s="4" t="s">
        <v>4125</v>
      </c>
      <c r="D1036" s="4">
        <v>0.5</v>
      </c>
      <c r="E1036" s="4">
        <v>8</v>
      </c>
      <c r="F1036" s="4">
        <v>2</v>
      </c>
      <c r="G1036" s="4">
        <v>19.9</v>
      </c>
      <c r="H1036" s="4">
        <v>3.4</v>
      </c>
      <c r="I1036" s="4"/>
      <c r="J1036" s="4"/>
      <c r="K1036" s="4"/>
      <c r="L1036" s="4"/>
      <c r="M1036" s="4"/>
      <c r="N1036" s="4"/>
      <c r="O1036" s="27">
        <f t="shared" si="57"/>
        <v>33.8</v>
      </c>
      <c r="P1036" s="11">
        <v>1028</v>
      </c>
    </row>
    <row r="1037" spans="1:16">
      <c r="A1037" s="11">
        <v>1029</v>
      </c>
      <c r="B1037" s="108" t="s">
        <v>4126</v>
      </c>
      <c r="C1037" s="109" t="s">
        <v>4127</v>
      </c>
      <c r="D1037" s="4">
        <v>0.5</v>
      </c>
      <c r="E1037" s="4">
        <v>8</v>
      </c>
      <c r="F1037" s="4">
        <v>2</v>
      </c>
      <c r="G1037" s="11">
        <v>19.9</v>
      </c>
      <c r="H1037" s="4">
        <v>3.38</v>
      </c>
      <c r="I1037" s="4"/>
      <c r="J1037" s="4"/>
      <c r="K1037" s="4"/>
      <c r="L1037" s="4"/>
      <c r="M1037" s="4"/>
      <c r="N1037" s="4">
        <v>0</v>
      </c>
      <c r="O1037" s="27">
        <f t="shared" si="57"/>
        <v>33.78</v>
      </c>
      <c r="P1037" s="11">
        <v>1029</v>
      </c>
    </row>
    <row r="1038" spans="1:16">
      <c r="A1038" s="11">
        <v>1030</v>
      </c>
      <c r="B1038" s="17">
        <v>16101238</v>
      </c>
      <c r="C1038" s="107" t="s">
        <v>4128</v>
      </c>
      <c r="D1038" s="4">
        <v>0.5</v>
      </c>
      <c r="E1038" s="4">
        <v>8</v>
      </c>
      <c r="F1038" s="4">
        <v>2</v>
      </c>
      <c r="G1038" s="10">
        <v>19.2</v>
      </c>
      <c r="H1038" s="4">
        <v>3.7</v>
      </c>
      <c r="I1038" s="4">
        <v>0</v>
      </c>
      <c r="J1038" s="4">
        <v>0</v>
      </c>
      <c r="K1038" s="4">
        <v>0</v>
      </c>
      <c r="L1038" s="4">
        <v>0</v>
      </c>
      <c r="M1038" s="4">
        <v>0.2</v>
      </c>
      <c r="N1038" s="4">
        <v>0</v>
      </c>
      <c r="O1038" s="27">
        <f t="shared" si="57"/>
        <v>33.6</v>
      </c>
      <c r="P1038" s="11">
        <v>1030</v>
      </c>
    </row>
    <row r="1039" spans="1:16">
      <c r="A1039" s="11">
        <v>1031</v>
      </c>
      <c r="B1039" s="4">
        <v>16150785</v>
      </c>
      <c r="C1039" s="4" t="s">
        <v>4129</v>
      </c>
      <c r="D1039" s="4">
        <v>0.5</v>
      </c>
      <c r="E1039" s="4">
        <v>8</v>
      </c>
      <c r="F1039" s="4">
        <v>2</v>
      </c>
      <c r="G1039" s="4">
        <v>18.8</v>
      </c>
      <c r="H1039" s="4">
        <v>3.8</v>
      </c>
      <c r="I1039" s="4">
        <v>0</v>
      </c>
      <c r="J1039" s="4">
        <v>0.5</v>
      </c>
      <c r="K1039" s="4">
        <v>0</v>
      </c>
      <c r="L1039" s="4">
        <v>0</v>
      </c>
      <c r="M1039" s="4">
        <v>0</v>
      </c>
      <c r="N1039" s="4">
        <v>0</v>
      </c>
      <c r="O1039" s="27">
        <f t="shared" si="57"/>
        <v>33.6</v>
      </c>
      <c r="P1039" s="11">
        <v>1031</v>
      </c>
    </row>
    <row r="1040" spans="1:16">
      <c r="A1040" s="11">
        <v>1032</v>
      </c>
      <c r="B1040" s="32">
        <v>16112562</v>
      </c>
      <c r="C1040" s="33" t="s">
        <v>4130</v>
      </c>
      <c r="D1040" s="11">
        <v>0.5</v>
      </c>
      <c r="E1040" s="11">
        <v>8</v>
      </c>
      <c r="F1040" s="11">
        <v>2</v>
      </c>
      <c r="G1040" s="34">
        <v>19.5</v>
      </c>
      <c r="H1040" s="34">
        <v>3.525</v>
      </c>
      <c r="I1040" s="11"/>
      <c r="J1040" s="11"/>
      <c r="K1040" s="11"/>
      <c r="L1040" s="11"/>
      <c r="M1040" s="11"/>
      <c r="N1040" s="11"/>
      <c r="O1040" s="27">
        <v>33.53</v>
      </c>
      <c r="P1040" s="11">
        <v>1032</v>
      </c>
    </row>
    <row r="1041" ht="14.25" spans="1:16">
      <c r="A1041" s="11">
        <v>1033</v>
      </c>
      <c r="B1041" s="35">
        <v>16116856</v>
      </c>
      <c r="C1041" s="36" t="s">
        <v>4131</v>
      </c>
      <c r="D1041" s="10">
        <v>0.5</v>
      </c>
      <c r="E1041" s="10">
        <v>8</v>
      </c>
      <c r="F1041" s="10">
        <v>-2</v>
      </c>
      <c r="G1041" s="27">
        <v>27.7</v>
      </c>
      <c r="H1041" s="26">
        <f>173*0.025</f>
        <v>4.325</v>
      </c>
      <c r="I1041" s="10">
        <v>0</v>
      </c>
      <c r="J1041" s="11">
        <v>0</v>
      </c>
      <c r="K1041" s="10">
        <v>0</v>
      </c>
      <c r="L1041" s="11">
        <v>0</v>
      </c>
      <c r="M1041" s="11">
        <v>0</v>
      </c>
      <c r="N1041" s="11">
        <v>-5</v>
      </c>
      <c r="O1041" s="26">
        <f>SUM(D1041:N1041)</f>
        <v>33.525</v>
      </c>
      <c r="P1041" s="11">
        <v>1033</v>
      </c>
    </row>
    <row r="1042" spans="1:16">
      <c r="A1042" s="11">
        <v>1034</v>
      </c>
      <c r="B1042" s="106" t="s">
        <v>4132</v>
      </c>
      <c r="C1042" s="106" t="s">
        <v>4133</v>
      </c>
      <c r="D1042" s="14">
        <v>1</v>
      </c>
      <c r="E1042" s="14">
        <v>8</v>
      </c>
      <c r="F1042" s="14">
        <v>2</v>
      </c>
      <c r="G1042" s="14">
        <v>17.8</v>
      </c>
      <c r="H1042" s="14">
        <v>4.5</v>
      </c>
      <c r="I1042" s="4"/>
      <c r="J1042" s="4"/>
      <c r="K1042" s="4"/>
      <c r="L1042" s="4"/>
      <c r="M1042" s="4"/>
      <c r="N1042" s="14"/>
      <c r="O1042" s="14">
        <f>SUM(D1042:N1042)</f>
        <v>33.3</v>
      </c>
      <c r="P1042" s="11">
        <v>1034</v>
      </c>
    </row>
    <row r="1043" spans="1:16">
      <c r="A1043" s="11">
        <v>1035</v>
      </c>
      <c r="B1043" s="106" t="s">
        <v>4134</v>
      </c>
      <c r="C1043" s="110" t="s">
        <v>4135</v>
      </c>
      <c r="D1043" s="14">
        <v>1</v>
      </c>
      <c r="E1043" s="14">
        <v>8</v>
      </c>
      <c r="F1043" s="14">
        <v>2</v>
      </c>
      <c r="G1043" s="14">
        <v>17.7</v>
      </c>
      <c r="H1043" s="14">
        <v>4.025</v>
      </c>
      <c r="I1043" s="4"/>
      <c r="J1043" s="4"/>
      <c r="K1043" s="4"/>
      <c r="L1043" s="4"/>
      <c r="M1043" s="4">
        <v>0.5</v>
      </c>
      <c r="N1043" s="14"/>
      <c r="O1043" s="14">
        <f>SUM(D1043:N1043)</f>
        <v>33.225</v>
      </c>
      <c r="P1043" s="11">
        <v>1035</v>
      </c>
    </row>
    <row r="1044" spans="1:16">
      <c r="A1044" s="11">
        <v>1036</v>
      </c>
      <c r="B1044" s="12">
        <v>16112942</v>
      </c>
      <c r="C1044" s="11" t="s">
        <v>4136</v>
      </c>
      <c r="D1044" s="11">
        <v>0.5</v>
      </c>
      <c r="E1044" s="11">
        <v>8</v>
      </c>
      <c r="F1044" s="11">
        <v>2</v>
      </c>
      <c r="G1044" s="11">
        <v>18.6</v>
      </c>
      <c r="H1044" s="40">
        <v>3.58</v>
      </c>
      <c r="I1044" s="11">
        <v>0</v>
      </c>
      <c r="J1044" s="11">
        <v>0</v>
      </c>
      <c r="K1044" s="11">
        <v>0</v>
      </c>
      <c r="L1044" s="11">
        <v>0</v>
      </c>
      <c r="M1044" s="11">
        <v>0.5</v>
      </c>
      <c r="N1044" s="11">
        <v>0</v>
      </c>
      <c r="O1044" s="27">
        <f>SUM(D1044:N1044)</f>
        <v>33.18</v>
      </c>
      <c r="P1044" s="11">
        <v>1036</v>
      </c>
    </row>
    <row r="1045" spans="1:16">
      <c r="A1045" s="11">
        <v>1037</v>
      </c>
      <c r="B1045" s="30">
        <v>16153231</v>
      </c>
      <c r="C1045" s="10" t="s">
        <v>2338</v>
      </c>
      <c r="D1045" s="11">
        <v>0.5</v>
      </c>
      <c r="E1045" s="31">
        <v>8</v>
      </c>
      <c r="F1045" s="11">
        <v>2</v>
      </c>
      <c r="G1045" s="31">
        <v>19.3</v>
      </c>
      <c r="H1045" s="11">
        <v>3.25</v>
      </c>
      <c r="I1045" s="11"/>
      <c r="J1045" s="11"/>
      <c r="K1045" s="11"/>
      <c r="L1045" s="11"/>
      <c r="M1045" s="11"/>
      <c r="N1045" s="11"/>
      <c r="O1045" s="27">
        <f>D1045+E1045+F1045+G1045+H1045+I1045+J1045+K1045+L1045+M1045+N1045</f>
        <v>33.05</v>
      </c>
      <c r="P1045" s="11">
        <v>1037</v>
      </c>
    </row>
    <row r="1046" spans="1:16">
      <c r="A1046" s="11">
        <v>1038</v>
      </c>
      <c r="B1046" s="4" t="s">
        <v>4137</v>
      </c>
      <c r="C1046" s="4" t="s">
        <v>4138</v>
      </c>
      <c r="D1046" s="4">
        <v>0.5</v>
      </c>
      <c r="E1046" s="4">
        <v>8</v>
      </c>
      <c r="F1046" s="4">
        <v>2</v>
      </c>
      <c r="G1046" s="4">
        <v>20.8</v>
      </c>
      <c r="H1046" s="4">
        <v>1.7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27">
        <f>SUM(D1046:N1046)</f>
        <v>33</v>
      </c>
      <c r="P1046" s="11">
        <v>1038</v>
      </c>
    </row>
    <row r="1047" spans="1:16">
      <c r="A1047" s="11">
        <v>1039</v>
      </c>
      <c r="B1047" s="11">
        <v>16111347</v>
      </c>
      <c r="C1047" s="11" t="s">
        <v>4139</v>
      </c>
      <c r="D1047" s="11">
        <v>1</v>
      </c>
      <c r="E1047" s="11">
        <v>8</v>
      </c>
      <c r="F1047" s="11">
        <v>2</v>
      </c>
      <c r="G1047" s="11">
        <v>16.8</v>
      </c>
      <c r="H1047" s="11">
        <v>3.63</v>
      </c>
      <c r="I1047" s="11"/>
      <c r="J1047" s="11">
        <v>0.5</v>
      </c>
      <c r="K1047" s="11"/>
      <c r="L1047" s="11"/>
      <c r="M1047" s="11">
        <v>1</v>
      </c>
      <c r="N1047" s="11"/>
      <c r="O1047" s="27">
        <f>SUM(D1047:N1047)</f>
        <v>32.93</v>
      </c>
      <c r="P1047" s="11">
        <v>1039</v>
      </c>
    </row>
    <row r="1048" spans="1:16">
      <c r="A1048" s="11">
        <v>1040</v>
      </c>
      <c r="B1048" s="11">
        <v>16157237</v>
      </c>
      <c r="C1048" s="11" t="s">
        <v>4140</v>
      </c>
      <c r="D1048" s="11">
        <v>0.5</v>
      </c>
      <c r="E1048" s="11">
        <v>8</v>
      </c>
      <c r="F1048" s="11">
        <v>2</v>
      </c>
      <c r="G1048" s="11">
        <v>20.7</v>
      </c>
      <c r="H1048" s="11">
        <v>1.7</v>
      </c>
      <c r="I1048" s="11"/>
      <c r="J1048" s="11"/>
      <c r="K1048" s="11"/>
      <c r="L1048" s="11"/>
      <c r="M1048" s="11"/>
      <c r="N1048" s="11"/>
      <c r="O1048" s="27">
        <f>SUM(D1048:N1048)</f>
        <v>32.9</v>
      </c>
      <c r="P1048" s="11">
        <v>1040</v>
      </c>
    </row>
    <row r="1049" spans="1:16">
      <c r="A1049" s="11">
        <v>1041</v>
      </c>
      <c r="B1049" s="32">
        <v>16113125</v>
      </c>
      <c r="C1049" s="33" t="s">
        <v>4141</v>
      </c>
      <c r="D1049" s="11">
        <v>0.5</v>
      </c>
      <c r="E1049" s="11">
        <v>8</v>
      </c>
      <c r="F1049" s="11">
        <v>2</v>
      </c>
      <c r="G1049" s="34">
        <v>18.5</v>
      </c>
      <c r="H1049" s="34">
        <v>3.625</v>
      </c>
      <c r="I1049" s="11"/>
      <c r="J1049" s="11"/>
      <c r="K1049" s="11"/>
      <c r="L1049" s="11"/>
      <c r="M1049" s="11"/>
      <c r="N1049" s="11"/>
      <c r="O1049" s="27">
        <v>32.63</v>
      </c>
      <c r="P1049" s="11">
        <v>1041</v>
      </c>
    </row>
    <row r="1050" spans="1:16">
      <c r="A1050" s="11">
        <v>1042</v>
      </c>
      <c r="B1050" s="11">
        <v>16112261</v>
      </c>
      <c r="C1050" s="11" t="s">
        <v>4142</v>
      </c>
      <c r="D1050" s="11">
        <v>0.5</v>
      </c>
      <c r="E1050" s="11">
        <v>8</v>
      </c>
      <c r="F1050" s="11">
        <v>2</v>
      </c>
      <c r="G1050" s="11">
        <v>20.2</v>
      </c>
      <c r="H1050" s="11">
        <v>1.825</v>
      </c>
      <c r="I1050" s="11"/>
      <c r="J1050" s="11"/>
      <c r="K1050" s="11"/>
      <c r="L1050" s="11"/>
      <c r="M1050" s="11"/>
      <c r="N1050" s="11"/>
      <c r="O1050" s="27">
        <f t="shared" ref="O1050:O1058" si="58">SUM(D1050:N1050)</f>
        <v>32.525</v>
      </c>
      <c r="P1050" s="11">
        <v>1042</v>
      </c>
    </row>
    <row r="1051" spans="1:16">
      <c r="A1051" s="11">
        <v>1043</v>
      </c>
      <c r="B1051" s="106" t="s">
        <v>4143</v>
      </c>
      <c r="C1051" s="106" t="s">
        <v>4144</v>
      </c>
      <c r="D1051" s="14">
        <v>0.5</v>
      </c>
      <c r="E1051" s="14">
        <v>8</v>
      </c>
      <c r="F1051" s="14">
        <v>2</v>
      </c>
      <c r="G1051" s="14">
        <v>18.4</v>
      </c>
      <c r="H1051" s="14">
        <v>3.5</v>
      </c>
      <c r="I1051" s="4"/>
      <c r="J1051" s="4"/>
      <c r="K1051" s="4"/>
      <c r="L1051" s="4"/>
      <c r="M1051" s="4"/>
      <c r="N1051" s="14"/>
      <c r="O1051" s="14">
        <f t="shared" si="58"/>
        <v>32.4</v>
      </c>
      <c r="P1051" s="11">
        <v>1043</v>
      </c>
    </row>
    <row r="1052" spans="1:16">
      <c r="A1052" s="11">
        <v>1044</v>
      </c>
      <c r="B1052" s="4" t="s">
        <v>4145</v>
      </c>
      <c r="C1052" s="4" t="s">
        <v>4146</v>
      </c>
      <c r="D1052" s="4">
        <v>0.5</v>
      </c>
      <c r="E1052" s="4">
        <v>8</v>
      </c>
      <c r="F1052" s="4">
        <v>2</v>
      </c>
      <c r="G1052" s="4">
        <v>20.2</v>
      </c>
      <c r="H1052" s="4">
        <v>1.625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27">
        <f t="shared" si="58"/>
        <v>32.325</v>
      </c>
      <c r="P1052" s="11">
        <v>1044</v>
      </c>
    </row>
    <row r="1053" spans="1:16">
      <c r="A1053" s="11">
        <v>1045</v>
      </c>
      <c r="B1053" s="108" t="s">
        <v>4147</v>
      </c>
      <c r="C1053" s="109" t="s">
        <v>4148</v>
      </c>
      <c r="D1053" s="11">
        <v>0.5</v>
      </c>
      <c r="E1053" s="11">
        <v>8</v>
      </c>
      <c r="F1053" s="11">
        <v>2</v>
      </c>
      <c r="G1053" s="4">
        <v>17.9</v>
      </c>
      <c r="H1053" s="11">
        <v>3.8</v>
      </c>
      <c r="I1053" s="4"/>
      <c r="J1053" s="4"/>
      <c r="K1053" s="4"/>
      <c r="L1053" s="4"/>
      <c r="M1053" s="4"/>
      <c r="N1053" s="4"/>
      <c r="O1053" s="27">
        <f t="shared" si="58"/>
        <v>32.2</v>
      </c>
      <c r="P1053" s="11">
        <v>1045</v>
      </c>
    </row>
    <row r="1054" spans="1:16">
      <c r="A1054" s="11">
        <v>1046</v>
      </c>
      <c r="B1054" s="108" t="s">
        <v>4149</v>
      </c>
      <c r="C1054" s="109" t="s">
        <v>4150</v>
      </c>
      <c r="D1054" s="4">
        <v>0.5</v>
      </c>
      <c r="E1054" s="4">
        <v>8</v>
      </c>
      <c r="F1054" s="4">
        <v>2</v>
      </c>
      <c r="G1054" s="11">
        <v>19.9</v>
      </c>
      <c r="H1054" s="4">
        <v>1.63</v>
      </c>
      <c r="I1054" s="4"/>
      <c r="J1054" s="4"/>
      <c r="K1054" s="4"/>
      <c r="L1054" s="4"/>
      <c r="M1054" s="4"/>
      <c r="N1054" s="4">
        <v>0</v>
      </c>
      <c r="O1054" s="27">
        <f t="shared" si="58"/>
        <v>32.03</v>
      </c>
      <c r="P1054" s="11">
        <v>1046</v>
      </c>
    </row>
    <row r="1055" spans="1:16">
      <c r="A1055" s="11">
        <v>1047</v>
      </c>
      <c r="B1055" s="11">
        <v>16112653</v>
      </c>
      <c r="C1055" s="11" t="s">
        <v>4151</v>
      </c>
      <c r="D1055" s="11">
        <v>0.5</v>
      </c>
      <c r="E1055" s="11">
        <v>8</v>
      </c>
      <c r="F1055" s="11">
        <v>2</v>
      </c>
      <c r="G1055" s="11">
        <v>18.1</v>
      </c>
      <c r="H1055" s="11">
        <v>3.345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27">
        <f t="shared" si="58"/>
        <v>31.945</v>
      </c>
      <c r="P1055" s="11">
        <v>1047</v>
      </c>
    </row>
    <row r="1056" spans="1:16">
      <c r="A1056" s="11">
        <v>1048</v>
      </c>
      <c r="B1056" s="106" t="s">
        <v>4152</v>
      </c>
      <c r="C1056" s="106" t="s">
        <v>4153</v>
      </c>
      <c r="D1056" s="14">
        <v>0.5</v>
      </c>
      <c r="E1056" s="14">
        <v>8</v>
      </c>
      <c r="F1056" s="14">
        <v>2</v>
      </c>
      <c r="G1056" s="14">
        <v>16</v>
      </c>
      <c r="H1056" s="14">
        <v>4.425</v>
      </c>
      <c r="I1056" s="4"/>
      <c r="J1056" s="4">
        <v>1</v>
      </c>
      <c r="K1056" s="4"/>
      <c r="L1056" s="4"/>
      <c r="M1056" s="4"/>
      <c r="N1056" s="14"/>
      <c r="O1056" s="14">
        <f t="shared" si="58"/>
        <v>31.925</v>
      </c>
      <c r="P1056" s="11">
        <v>1048</v>
      </c>
    </row>
    <row r="1057" spans="1:16">
      <c r="A1057" s="11">
        <v>1049</v>
      </c>
      <c r="B1057" s="106" t="s">
        <v>4154</v>
      </c>
      <c r="C1057" s="106" t="s">
        <v>4155</v>
      </c>
      <c r="D1057" s="14">
        <v>0.5</v>
      </c>
      <c r="E1057" s="14">
        <v>8</v>
      </c>
      <c r="F1057" s="14">
        <v>2</v>
      </c>
      <c r="G1057" s="14">
        <v>17.2</v>
      </c>
      <c r="H1057" s="14">
        <v>3.925</v>
      </c>
      <c r="I1057" s="4"/>
      <c r="J1057" s="4"/>
      <c r="K1057" s="4"/>
      <c r="L1057" s="4"/>
      <c r="M1057" s="4">
        <v>0.2</v>
      </c>
      <c r="N1057" s="14"/>
      <c r="O1057" s="14">
        <f t="shared" si="58"/>
        <v>31.825</v>
      </c>
      <c r="P1057" s="11">
        <v>1049</v>
      </c>
    </row>
    <row r="1058" spans="1:16">
      <c r="A1058" s="11">
        <v>1050</v>
      </c>
      <c r="B1058" s="42">
        <v>16154855</v>
      </c>
      <c r="C1058" s="11" t="s">
        <v>4156</v>
      </c>
      <c r="D1058" s="11">
        <v>1</v>
      </c>
      <c r="E1058" s="11">
        <v>8</v>
      </c>
      <c r="F1058" s="11">
        <v>2</v>
      </c>
      <c r="G1058" s="11">
        <v>18.8</v>
      </c>
      <c r="H1058" s="11">
        <v>2</v>
      </c>
      <c r="I1058" s="11"/>
      <c r="J1058" s="11"/>
      <c r="K1058" s="11"/>
      <c r="L1058" s="11"/>
      <c r="M1058" s="11"/>
      <c r="N1058" s="11"/>
      <c r="O1058" s="27">
        <f t="shared" si="58"/>
        <v>31.8</v>
      </c>
      <c r="P1058" s="11">
        <v>1050</v>
      </c>
    </row>
    <row r="1059" spans="1:16">
      <c r="A1059" s="11">
        <v>1051</v>
      </c>
      <c r="B1059" s="45">
        <v>16112316</v>
      </c>
      <c r="C1059" s="33" t="s">
        <v>4157</v>
      </c>
      <c r="D1059" s="11">
        <v>0.5</v>
      </c>
      <c r="E1059" s="11">
        <v>8</v>
      </c>
      <c r="F1059" s="11">
        <v>2</v>
      </c>
      <c r="G1059" s="34">
        <v>17.4</v>
      </c>
      <c r="H1059" s="34">
        <v>3.75</v>
      </c>
      <c r="I1059" s="11"/>
      <c r="J1059" s="11"/>
      <c r="K1059" s="11"/>
      <c r="L1059" s="11"/>
      <c r="M1059" s="11"/>
      <c r="N1059" s="11"/>
      <c r="O1059" s="27">
        <v>31.65</v>
      </c>
      <c r="P1059" s="11">
        <v>1051</v>
      </c>
    </row>
    <row r="1060" spans="1:16">
      <c r="A1060" s="11">
        <v>1052</v>
      </c>
      <c r="B1060" s="106" t="s">
        <v>4158</v>
      </c>
      <c r="C1060" s="106" t="s">
        <v>4159</v>
      </c>
      <c r="D1060" s="14">
        <v>0.5</v>
      </c>
      <c r="E1060" s="14">
        <v>8</v>
      </c>
      <c r="F1060" s="14">
        <v>2</v>
      </c>
      <c r="G1060" s="14">
        <v>17.5</v>
      </c>
      <c r="H1060" s="14">
        <v>3.1</v>
      </c>
      <c r="I1060" s="4"/>
      <c r="J1060" s="4"/>
      <c r="K1060" s="4"/>
      <c r="L1060" s="4"/>
      <c r="M1060" s="4">
        <v>0.5</v>
      </c>
      <c r="N1060" s="14"/>
      <c r="O1060" s="14">
        <f t="shared" ref="O1060:O1065" si="59">SUM(D1060:N1060)</f>
        <v>31.6</v>
      </c>
      <c r="P1060" s="11">
        <v>1052</v>
      </c>
    </row>
    <row r="1061" spans="1:16">
      <c r="A1061" s="11">
        <v>1053</v>
      </c>
      <c r="B1061" s="12">
        <v>16112113</v>
      </c>
      <c r="C1061" s="11" t="s">
        <v>4160</v>
      </c>
      <c r="D1061" s="11">
        <v>0</v>
      </c>
      <c r="E1061" s="11">
        <v>8</v>
      </c>
      <c r="F1061" s="11">
        <v>2</v>
      </c>
      <c r="G1061" s="11">
        <v>17.2</v>
      </c>
      <c r="H1061" s="11">
        <v>3.78</v>
      </c>
      <c r="I1061" s="11"/>
      <c r="J1061" s="11"/>
      <c r="K1061" s="11"/>
      <c r="L1061" s="11"/>
      <c r="M1061" s="11">
        <v>0.5</v>
      </c>
      <c r="N1061" s="11"/>
      <c r="O1061" s="27">
        <f t="shared" si="59"/>
        <v>31.48</v>
      </c>
      <c r="P1061" s="11">
        <v>1053</v>
      </c>
    </row>
    <row r="1062" spans="1:16">
      <c r="A1062" s="11">
        <v>1054</v>
      </c>
      <c r="B1062" s="4">
        <v>16112600</v>
      </c>
      <c r="C1062" s="4" t="s">
        <v>4161</v>
      </c>
      <c r="D1062" s="4">
        <v>0.5</v>
      </c>
      <c r="E1062" s="4">
        <v>8</v>
      </c>
      <c r="F1062" s="4">
        <v>2</v>
      </c>
      <c r="G1062" s="4">
        <v>15.9</v>
      </c>
      <c r="H1062" s="4">
        <v>4</v>
      </c>
      <c r="I1062" s="4">
        <v>0</v>
      </c>
      <c r="J1062" s="4">
        <v>1</v>
      </c>
      <c r="K1062" s="4">
        <v>0</v>
      </c>
      <c r="L1062" s="4">
        <v>0</v>
      </c>
      <c r="M1062" s="4">
        <v>0</v>
      </c>
      <c r="N1062" s="4">
        <v>0</v>
      </c>
      <c r="O1062" s="27">
        <f t="shared" si="59"/>
        <v>31.4</v>
      </c>
      <c r="P1062" s="11">
        <v>1054</v>
      </c>
    </row>
    <row r="1063" spans="1:16">
      <c r="A1063" s="11">
        <v>1055</v>
      </c>
      <c r="B1063" s="106" t="s">
        <v>4162</v>
      </c>
      <c r="C1063" s="106" t="s">
        <v>4163</v>
      </c>
      <c r="D1063" s="14">
        <v>0.5</v>
      </c>
      <c r="E1063" s="14">
        <v>8</v>
      </c>
      <c r="F1063" s="14">
        <v>2</v>
      </c>
      <c r="G1063" s="14">
        <v>16.9</v>
      </c>
      <c r="H1063" s="14">
        <v>3.175</v>
      </c>
      <c r="I1063" s="4"/>
      <c r="J1063" s="4"/>
      <c r="K1063" s="4"/>
      <c r="L1063" s="4"/>
      <c r="M1063" s="4">
        <v>0.2</v>
      </c>
      <c r="N1063" s="14"/>
      <c r="O1063" s="14">
        <f t="shared" si="59"/>
        <v>30.775</v>
      </c>
      <c r="P1063" s="11">
        <v>1055</v>
      </c>
    </row>
    <row r="1064" spans="1:16">
      <c r="A1064" s="11">
        <v>1056</v>
      </c>
      <c r="B1064" s="106" t="s">
        <v>4164</v>
      </c>
      <c r="C1064" s="106" t="s">
        <v>4165</v>
      </c>
      <c r="D1064" s="14">
        <v>0.5</v>
      </c>
      <c r="E1064" s="14">
        <v>8</v>
      </c>
      <c r="F1064" s="14">
        <v>2</v>
      </c>
      <c r="G1064" s="14">
        <v>16.6</v>
      </c>
      <c r="H1064" s="14">
        <v>3.65</v>
      </c>
      <c r="I1064" s="4"/>
      <c r="J1064" s="4"/>
      <c r="K1064" s="4"/>
      <c r="L1064" s="4"/>
      <c r="M1064" s="4"/>
      <c r="N1064" s="14"/>
      <c r="O1064" s="14">
        <f t="shared" si="59"/>
        <v>30.75</v>
      </c>
      <c r="P1064" s="11">
        <v>1056</v>
      </c>
    </row>
    <row r="1065" spans="1:16">
      <c r="A1065" s="11">
        <v>1057</v>
      </c>
      <c r="B1065" s="11">
        <v>16151870</v>
      </c>
      <c r="C1065" s="11" t="s">
        <v>4166</v>
      </c>
      <c r="D1065" s="11">
        <v>1</v>
      </c>
      <c r="E1065" s="11">
        <v>8</v>
      </c>
      <c r="F1065" s="11">
        <v>2</v>
      </c>
      <c r="G1065" s="11">
        <v>15.6</v>
      </c>
      <c r="H1065" s="11">
        <v>4.075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27">
        <f t="shared" si="59"/>
        <v>30.675</v>
      </c>
      <c r="P1065" s="11">
        <v>1057</v>
      </c>
    </row>
    <row r="1066" spans="1:16">
      <c r="A1066" s="11">
        <v>1058</v>
      </c>
      <c r="B1066" s="30">
        <v>16112727</v>
      </c>
      <c r="C1066" s="10" t="s">
        <v>4167</v>
      </c>
      <c r="D1066" s="11">
        <v>0.5</v>
      </c>
      <c r="E1066" s="11">
        <v>8</v>
      </c>
      <c r="F1066" s="11">
        <v>2</v>
      </c>
      <c r="G1066" s="31">
        <v>16.4</v>
      </c>
      <c r="H1066" s="11">
        <v>3.65</v>
      </c>
      <c r="I1066" s="11"/>
      <c r="J1066" s="11"/>
      <c r="K1066" s="11"/>
      <c r="L1066" s="11"/>
      <c r="M1066" s="11"/>
      <c r="N1066" s="11"/>
      <c r="O1066" s="27">
        <f>D1066+E1066+F1066+G1066+H1066+I1066+J1066+K1066+L1066+M1066+N1066</f>
        <v>30.55</v>
      </c>
      <c r="P1066" s="11">
        <v>1058</v>
      </c>
    </row>
    <row r="1067" spans="1:16">
      <c r="A1067" s="11">
        <v>1059</v>
      </c>
      <c r="B1067" s="106" t="s">
        <v>4168</v>
      </c>
      <c r="C1067" s="106" t="s">
        <v>4169</v>
      </c>
      <c r="D1067" s="14">
        <v>0.5</v>
      </c>
      <c r="E1067" s="14">
        <v>8</v>
      </c>
      <c r="F1067" s="14">
        <v>2</v>
      </c>
      <c r="G1067" s="14">
        <v>15.5</v>
      </c>
      <c r="H1067" s="14">
        <v>3.8</v>
      </c>
      <c r="I1067" s="4"/>
      <c r="J1067" s="4"/>
      <c r="K1067" s="4"/>
      <c r="L1067" s="4"/>
      <c r="M1067" s="4">
        <v>0.5</v>
      </c>
      <c r="N1067" s="14"/>
      <c r="O1067" s="14">
        <f>SUM(D1067:N1067)</f>
        <v>30.3</v>
      </c>
      <c r="P1067" s="11">
        <v>1059</v>
      </c>
    </row>
    <row r="1068" spans="1:16">
      <c r="A1068" s="11">
        <v>1060</v>
      </c>
      <c r="B1068" s="4">
        <v>16154051</v>
      </c>
      <c r="C1068" s="4" t="s">
        <v>4170</v>
      </c>
      <c r="D1068" s="4">
        <v>0.5</v>
      </c>
      <c r="E1068" s="4">
        <v>8</v>
      </c>
      <c r="F1068" s="4">
        <v>2</v>
      </c>
      <c r="G1068" s="4">
        <v>15.2</v>
      </c>
      <c r="H1068" s="4">
        <v>3.9</v>
      </c>
      <c r="I1068" s="4"/>
      <c r="J1068" s="4"/>
      <c r="K1068" s="4"/>
      <c r="L1068" s="4">
        <v>0.5</v>
      </c>
      <c r="M1068" s="4"/>
      <c r="N1068" s="4"/>
      <c r="O1068" s="27">
        <f>SUM(D1068:N1068)</f>
        <v>30.1</v>
      </c>
      <c r="P1068" s="11">
        <v>1060</v>
      </c>
    </row>
    <row r="1069" spans="1:16">
      <c r="A1069" s="11">
        <v>1061</v>
      </c>
      <c r="B1069" s="11">
        <v>16116851</v>
      </c>
      <c r="C1069" s="11" t="s">
        <v>4171</v>
      </c>
      <c r="D1069" s="11">
        <v>1</v>
      </c>
      <c r="E1069" s="11">
        <v>8</v>
      </c>
      <c r="F1069" s="11">
        <v>2</v>
      </c>
      <c r="G1069" s="11">
        <v>15.4</v>
      </c>
      <c r="H1069" s="11">
        <v>3.6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27">
        <f>SUM(D1069:N1069)</f>
        <v>30</v>
      </c>
      <c r="P1069" s="11">
        <v>1061</v>
      </c>
    </row>
    <row r="1070" spans="1:16">
      <c r="A1070" s="11">
        <v>1062</v>
      </c>
      <c r="B1070" s="108" t="s">
        <v>4172</v>
      </c>
      <c r="C1070" s="109" t="s">
        <v>4173</v>
      </c>
      <c r="D1070" s="11">
        <v>0.5</v>
      </c>
      <c r="E1070" s="10">
        <v>8</v>
      </c>
      <c r="F1070" s="11">
        <v>2</v>
      </c>
      <c r="G1070" s="11">
        <v>16.4</v>
      </c>
      <c r="H1070" s="11">
        <v>3.45</v>
      </c>
      <c r="I1070" s="11">
        <v>0</v>
      </c>
      <c r="J1070" s="11"/>
      <c r="K1070" s="11"/>
      <c r="L1070" s="11"/>
      <c r="M1070" s="11"/>
      <c r="N1070" s="11"/>
      <c r="O1070" s="27">
        <f>[1]Sheet1!D628+E1070+F1070+G1070+H1070+I1070+J1070+K1070+L1070+M1070-N1070</f>
        <v>29.85</v>
      </c>
      <c r="P1070" s="11">
        <v>1062</v>
      </c>
    </row>
    <row r="1071" spans="1:16">
      <c r="A1071" s="11">
        <v>1063</v>
      </c>
      <c r="B1071" s="30">
        <v>16112416</v>
      </c>
      <c r="C1071" s="10" t="s">
        <v>4174</v>
      </c>
      <c r="D1071" s="11">
        <v>0.5</v>
      </c>
      <c r="E1071" s="11">
        <v>6</v>
      </c>
      <c r="F1071" s="11">
        <v>-2</v>
      </c>
      <c r="G1071" s="11">
        <v>28.8</v>
      </c>
      <c r="H1071" s="11">
        <v>4.425</v>
      </c>
      <c r="I1071" s="11">
        <v>0</v>
      </c>
      <c r="J1071" s="11">
        <v>0</v>
      </c>
      <c r="K1071" s="11">
        <v>0</v>
      </c>
      <c r="L1071" s="11">
        <v>0.5</v>
      </c>
      <c r="M1071" s="11">
        <v>1.5</v>
      </c>
      <c r="N1071" s="11">
        <v>-5</v>
      </c>
      <c r="O1071" s="27">
        <v>29.73</v>
      </c>
      <c r="P1071" s="11">
        <v>1063</v>
      </c>
    </row>
    <row r="1072" spans="1:16">
      <c r="A1072" s="11">
        <v>1064</v>
      </c>
      <c r="B1072" s="108" t="s">
        <v>4175</v>
      </c>
      <c r="C1072" s="109" t="s">
        <v>4176</v>
      </c>
      <c r="D1072" s="11">
        <v>0.5</v>
      </c>
      <c r="E1072" s="11">
        <v>8</v>
      </c>
      <c r="F1072" s="11">
        <v>2</v>
      </c>
      <c r="G1072" s="11">
        <v>15.5</v>
      </c>
      <c r="H1072" s="11">
        <v>3.725</v>
      </c>
      <c r="I1072" s="11">
        <v>0</v>
      </c>
      <c r="J1072" s="11">
        <v>0</v>
      </c>
      <c r="K1072" s="4"/>
      <c r="L1072" s="4"/>
      <c r="M1072" s="4"/>
      <c r="N1072" s="4">
        <v>0</v>
      </c>
      <c r="O1072" s="27">
        <f>SUM(D1072:N1072)</f>
        <v>29.725</v>
      </c>
      <c r="P1072" s="11">
        <v>1064</v>
      </c>
    </row>
    <row r="1073" spans="1:16">
      <c r="A1073" s="11">
        <v>1065</v>
      </c>
      <c r="B1073" s="108" t="s">
        <v>4177</v>
      </c>
      <c r="C1073" s="109" t="s">
        <v>4178</v>
      </c>
      <c r="D1073" s="11">
        <v>0.5</v>
      </c>
      <c r="E1073" s="10">
        <v>8</v>
      </c>
      <c r="F1073" s="11">
        <v>2</v>
      </c>
      <c r="G1073" s="11">
        <v>16.1</v>
      </c>
      <c r="H1073" s="11">
        <v>3.575</v>
      </c>
      <c r="I1073" s="11">
        <v>0</v>
      </c>
      <c r="J1073" s="11"/>
      <c r="K1073" s="11"/>
      <c r="L1073" s="11"/>
      <c r="M1073" s="11"/>
      <c r="N1073" s="11"/>
      <c r="O1073" s="27">
        <f>[1]Sheet1!D629+E1073+F1073+G1073+H1073+I1073+J1073+K1073+L1073+M1073-N1073</f>
        <v>29.675</v>
      </c>
      <c r="P1073" s="11">
        <v>1065</v>
      </c>
    </row>
    <row r="1074" spans="1:16">
      <c r="A1074" s="11">
        <v>1066</v>
      </c>
      <c r="B1074" s="106" t="s">
        <v>4179</v>
      </c>
      <c r="C1074" s="106" t="s">
        <v>4180</v>
      </c>
      <c r="D1074" s="14">
        <v>0.5</v>
      </c>
      <c r="E1074" s="14">
        <v>8</v>
      </c>
      <c r="F1074" s="14">
        <v>2</v>
      </c>
      <c r="G1074" s="14">
        <v>15.3</v>
      </c>
      <c r="H1074" s="14">
        <v>3.75</v>
      </c>
      <c r="I1074" s="4"/>
      <c r="J1074" s="4"/>
      <c r="K1074" s="4"/>
      <c r="L1074" s="4"/>
      <c r="M1074" s="4"/>
      <c r="N1074" s="14"/>
      <c r="O1074" s="14">
        <f t="shared" ref="O1074:O1088" si="60">SUM(D1074:N1074)</f>
        <v>29.55</v>
      </c>
      <c r="P1074" s="11">
        <v>1066</v>
      </c>
    </row>
    <row r="1075" spans="1:16">
      <c r="A1075" s="11">
        <v>1067</v>
      </c>
      <c r="B1075" s="106" t="s">
        <v>4181</v>
      </c>
      <c r="C1075" s="106" t="s">
        <v>4182</v>
      </c>
      <c r="D1075" s="14">
        <v>0.5</v>
      </c>
      <c r="E1075" s="14">
        <v>8</v>
      </c>
      <c r="F1075" s="14">
        <v>2</v>
      </c>
      <c r="G1075" s="14">
        <v>15.9</v>
      </c>
      <c r="H1075" s="14">
        <v>2.075</v>
      </c>
      <c r="I1075" s="4"/>
      <c r="J1075" s="4">
        <v>1</v>
      </c>
      <c r="K1075" s="4"/>
      <c r="L1075" s="4"/>
      <c r="M1075" s="4"/>
      <c r="N1075" s="14"/>
      <c r="O1075" s="14">
        <f t="shared" si="60"/>
        <v>29.475</v>
      </c>
      <c r="P1075" s="11">
        <v>1067</v>
      </c>
    </row>
    <row r="1076" spans="1:16">
      <c r="A1076" s="11">
        <v>1068</v>
      </c>
      <c r="B1076" s="11">
        <v>16116733</v>
      </c>
      <c r="C1076" s="11" t="s">
        <v>4183</v>
      </c>
      <c r="D1076" s="11">
        <v>0.5</v>
      </c>
      <c r="E1076" s="4">
        <v>8</v>
      </c>
      <c r="F1076" s="4">
        <v>2</v>
      </c>
      <c r="G1076" s="46">
        <v>15.2</v>
      </c>
      <c r="H1076" s="46">
        <v>3.65</v>
      </c>
      <c r="I1076" s="46">
        <v>0</v>
      </c>
      <c r="J1076" s="46">
        <v>0</v>
      </c>
      <c r="K1076" s="46">
        <v>0</v>
      </c>
      <c r="L1076" s="46">
        <v>0</v>
      </c>
      <c r="M1076" s="46">
        <v>0</v>
      </c>
      <c r="N1076" s="46">
        <v>0</v>
      </c>
      <c r="O1076" s="27">
        <f t="shared" si="60"/>
        <v>29.35</v>
      </c>
      <c r="P1076" s="11">
        <v>1068</v>
      </c>
    </row>
    <row r="1077" spans="1:16">
      <c r="A1077" s="11">
        <v>1069</v>
      </c>
      <c r="B1077" s="4">
        <v>16111429</v>
      </c>
      <c r="C1077" s="4" t="s">
        <v>4184</v>
      </c>
      <c r="D1077" s="4">
        <v>0.5</v>
      </c>
      <c r="E1077" s="4">
        <v>6</v>
      </c>
      <c r="F1077" s="4">
        <v>2</v>
      </c>
      <c r="G1077" s="4">
        <v>16.1</v>
      </c>
      <c r="H1077" s="4">
        <v>3.4</v>
      </c>
      <c r="I1077" s="4"/>
      <c r="J1077" s="4"/>
      <c r="K1077" s="4"/>
      <c r="L1077" s="4"/>
      <c r="M1077" s="4"/>
      <c r="N1077" s="4"/>
      <c r="O1077" s="27">
        <f t="shared" si="60"/>
        <v>28</v>
      </c>
      <c r="P1077" s="11">
        <v>1069</v>
      </c>
    </row>
    <row r="1078" spans="1:16">
      <c r="A1078" s="11">
        <v>1070</v>
      </c>
      <c r="B1078" s="42">
        <v>16154088</v>
      </c>
      <c r="C1078" s="11" t="s">
        <v>4185</v>
      </c>
      <c r="D1078" s="11">
        <v>1</v>
      </c>
      <c r="E1078" s="11">
        <v>8</v>
      </c>
      <c r="F1078" s="11">
        <v>2</v>
      </c>
      <c r="G1078" s="11">
        <v>14.3</v>
      </c>
      <c r="H1078" s="11">
        <v>1.825</v>
      </c>
      <c r="I1078" s="11"/>
      <c r="J1078" s="11"/>
      <c r="K1078" s="11"/>
      <c r="L1078" s="11"/>
      <c r="M1078" s="11"/>
      <c r="N1078" s="11"/>
      <c r="O1078" s="27">
        <f t="shared" si="60"/>
        <v>27.125</v>
      </c>
      <c r="P1078" s="11">
        <v>1070</v>
      </c>
    </row>
    <row r="1079" spans="1:16">
      <c r="A1079" s="11">
        <v>1071</v>
      </c>
      <c r="B1079" s="106" t="s">
        <v>4186</v>
      </c>
      <c r="C1079" s="106" t="s">
        <v>4187</v>
      </c>
      <c r="D1079" s="14">
        <v>0.5</v>
      </c>
      <c r="E1079" s="14">
        <v>8</v>
      </c>
      <c r="F1079" s="14">
        <v>2</v>
      </c>
      <c r="G1079" s="14">
        <v>13.1</v>
      </c>
      <c r="H1079" s="14">
        <v>3.2</v>
      </c>
      <c r="I1079" s="4"/>
      <c r="J1079" s="4"/>
      <c r="K1079" s="4"/>
      <c r="L1079" s="4"/>
      <c r="M1079" s="4">
        <v>0.2</v>
      </c>
      <c r="N1079" s="14"/>
      <c r="O1079" s="14">
        <f t="shared" si="60"/>
        <v>27</v>
      </c>
      <c r="P1079" s="11">
        <v>1071</v>
      </c>
    </row>
    <row r="1080" spans="1:16">
      <c r="A1080" s="11">
        <v>1072</v>
      </c>
      <c r="B1080" s="106" t="s">
        <v>4188</v>
      </c>
      <c r="C1080" s="106" t="s">
        <v>4189</v>
      </c>
      <c r="D1080" s="14">
        <v>0.5</v>
      </c>
      <c r="E1080" s="14">
        <v>8</v>
      </c>
      <c r="F1080" s="14">
        <v>2</v>
      </c>
      <c r="G1080" s="14">
        <v>12.1</v>
      </c>
      <c r="H1080" s="14">
        <v>3.175</v>
      </c>
      <c r="I1080" s="4"/>
      <c r="J1080" s="4">
        <v>1</v>
      </c>
      <c r="K1080" s="4"/>
      <c r="L1080" s="4"/>
      <c r="M1080" s="4"/>
      <c r="N1080" s="14"/>
      <c r="O1080" s="14">
        <f t="shared" si="60"/>
        <v>26.775</v>
      </c>
      <c r="P1080" s="11">
        <v>1072</v>
      </c>
    </row>
    <row r="1081" spans="1:16">
      <c r="A1081" s="11">
        <v>1073</v>
      </c>
      <c r="B1081" s="12">
        <v>16153732</v>
      </c>
      <c r="C1081" s="16" t="s">
        <v>4190</v>
      </c>
      <c r="D1081" s="11">
        <v>0.5</v>
      </c>
      <c r="E1081" s="11">
        <v>8</v>
      </c>
      <c r="F1081" s="11">
        <v>2</v>
      </c>
      <c r="G1081" s="11">
        <v>15.8</v>
      </c>
      <c r="H1081" s="11">
        <v>0</v>
      </c>
      <c r="I1081" s="11"/>
      <c r="J1081" s="11"/>
      <c r="K1081" s="11"/>
      <c r="L1081" s="11"/>
      <c r="M1081" s="11"/>
      <c r="N1081" s="11"/>
      <c r="O1081" s="27">
        <f t="shared" si="60"/>
        <v>26.3</v>
      </c>
      <c r="P1081" s="11">
        <v>1073</v>
      </c>
    </row>
    <row r="1082" spans="1:16">
      <c r="A1082" s="11">
        <v>1074</v>
      </c>
      <c r="B1082" s="4">
        <v>16117280</v>
      </c>
      <c r="C1082" s="4" t="s">
        <v>4191</v>
      </c>
      <c r="D1082" s="4">
        <v>0.5</v>
      </c>
      <c r="E1082" s="4">
        <v>8</v>
      </c>
      <c r="F1082" s="4">
        <v>2</v>
      </c>
      <c r="G1082" s="4">
        <v>11.3</v>
      </c>
      <c r="H1082" s="4">
        <v>4.4</v>
      </c>
      <c r="I1082" s="4"/>
      <c r="J1082" s="4"/>
      <c r="K1082" s="4"/>
      <c r="L1082" s="4"/>
      <c r="M1082" s="4"/>
      <c r="N1082" s="4"/>
      <c r="O1082" s="27">
        <f t="shared" si="60"/>
        <v>26.2</v>
      </c>
      <c r="P1082" s="11">
        <v>1074</v>
      </c>
    </row>
    <row r="1083" spans="1:16">
      <c r="A1083" s="11">
        <v>1075</v>
      </c>
      <c r="B1083" s="17">
        <v>16151995</v>
      </c>
      <c r="C1083" s="107" t="s">
        <v>4192</v>
      </c>
      <c r="D1083" s="4">
        <v>0.5</v>
      </c>
      <c r="E1083" s="4">
        <v>8</v>
      </c>
      <c r="F1083" s="4">
        <v>2</v>
      </c>
      <c r="G1083" s="10">
        <v>12.6</v>
      </c>
      <c r="H1083" s="4">
        <v>1.95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27">
        <f t="shared" si="60"/>
        <v>25.05</v>
      </c>
      <c r="P1083" s="11">
        <v>1075</v>
      </c>
    </row>
    <row r="1084" spans="1:16">
      <c r="A1084" s="11">
        <v>1076</v>
      </c>
      <c r="B1084" s="11">
        <v>16155942</v>
      </c>
      <c r="C1084" s="11" t="s">
        <v>4193</v>
      </c>
      <c r="D1084" s="11">
        <v>0.5</v>
      </c>
      <c r="E1084" s="4">
        <v>8</v>
      </c>
      <c r="F1084" s="4">
        <v>2</v>
      </c>
      <c r="G1084" s="4">
        <v>10.5</v>
      </c>
      <c r="H1084" s="4">
        <v>3.65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27">
        <f t="shared" si="60"/>
        <v>24.65</v>
      </c>
      <c r="P1084" s="11">
        <v>1076</v>
      </c>
    </row>
    <row r="1085" spans="1:16">
      <c r="A1085" s="11">
        <v>1077</v>
      </c>
      <c r="B1085" s="106" t="s">
        <v>4194</v>
      </c>
      <c r="C1085" s="106" t="s">
        <v>4195</v>
      </c>
      <c r="D1085" s="14">
        <v>0.5</v>
      </c>
      <c r="E1085" s="14">
        <v>8</v>
      </c>
      <c r="F1085" s="14">
        <v>2</v>
      </c>
      <c r="G1085" s="14">
        <v>10.7</v>
      </c>
      <c r="H1085" s="14">
        <v>3.25</v>
      </c>
      <c r="I1085" s="4"/>
      <c r="J1085" s="4"/>
      <c r="K1085" s="4"/>
      <c r="L1085" s="4"/>
      <c r="M1085" s="4"/>
      <c r="N1085" s="14"/>
      <c r="O1085" s="14">
        <f t="shared" si="60"/>
        <v>24.45</v>
      </c>
      <c r="P1085" s="11">
        <v>1077</v>
      </c>
    </row>
    <row r="1086" spans="1:16">
      <c r="A1086" s="11">
        <v>1078</v>
      </c>
      <c r="B1086" s="4">
        <v>13151566</v>
      </c>
      <c r="C1086" s="4" t="s">
        <v>4196</v>
      </c>
      <c r="D1086" s="4">
        <v>0.5</v>
      </c>
      <c r="E1086" s="4">
        <v>8</v>
      </c>
      <c r="F1086" s="4">
        <v>2</v>
      </c>
      <c r="G1086" s="4">
        <v>8.2</v>
      </c>
      <c r="H1086" s="4">
        <v>3.1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27">
        <f t="shared" si="60"/>
        <v>21.8</v>
      </c>
      <c r="P1086" s="11">
        <v>1078</v>
      </c>
    </row>
    <row r="1087" spans="1:16">
      <c r="A1087" s="11">
        <v>1079</v>
      </c>
      <c r="B1087" s="42">
        <v>16115926</v>
      </c>
      <c r="C1087" s="11" t="s">
        <v>4197</v>
      </c>
      <c r="D1087" s="11">
        <v>1</v>
      </c>
      <c r="E1087" s="11">
        <v>8</v>
      </c>
      <c r="F1087" s="11">
        <v>2</v>
      </c>
      <c r="G1087" s="11">
        <v>7.8</v>
      </c>
      <c r="H1087" s="11">
        <v>2.175</v>
      </c>
      <c r="I1087" s="11"/>
      <c r="J1087" s="11"/>
      <c r="K1087" s="11"/>
      <c r="L1087" s="11"/>
      <c r="M1087" s="11">
        <v>0.5</v>
      </c>
      <c r="N1087" s="11"/>
      <c r="O1087" s="27">
        <f t="shared" si="60"/>
        <v>21.475</v>
      </c>
      <c r="P1087" s="11">
        <v>1079</v>
      </c>
    </row>
    <row r="1088" spans="1:16">
      <c r="A1088" s="11">
        <v>1080</v>
      </c>
      <c r="B1088" s="4">
        <v>16156485</v>
      </c>
      <c r="C1088" s="4" t="s">
        <v>4198</v>
      </c>
      <c r="D1088" s="4">
        <v>0.5</v>
      </c>
      <c r="E1088" s="4">
        <v>6</v>
      </c>
      <c r="F1088" s="4">
        <v>2</v>
      </c>
      <c r="G1088" s="4">
        <v>9.1</v>
      </c>
      <c r="H1088" s="4">
        <v>0</v>
      </c>
      <c r="I1088" s="4"/>
      <c r="J1088" s="4">
        <v>0.5</v>
      </c>
      <c r="K1088" s="4"/>
      <c r="L1088" s="4"/>
      <c r="M1088" s="4"/>
      <c r="N1088" s="4"/>
      <c r="O1088" s="27">
        <f t="shared" si="60"/>
        <v>18.1</v>
      </c>
      <c r="P1088" s="11">
        <v>1080</v>
      </c>
    </row>
    <row r="1089" spans="1:16">
      <c r="A1089" s="11">
        <v>1081</v>
      </c>
      <c r="B1089" s="30">
        <v>16112484</v>
      </c>
      <c r="C1089" s="10" t="s">
        <v>4199</v>
      </c>
      <c r="D1089" s="11">
        <v>0.5</v>
      </c>
      <c r="E1089" s="31">
        <v>8</v>
      </c>
      <c r="F1089" s="11">
        <v>2</v>
      </c>
      <c r="G1089" s="31">
        <v>5.8</v>
      </c>
      <c r="H1089" s="11">
        <v>0.75</v>
      </c>
      <c r="I1089" s="11"/>
      <c r="J1089" s="11"/>
      <c r="K1089" s="11"/>
      <c r="L1089" s="11"/>
      <c r="M1089" s="11"/>
      <c r="N1089" s="11"/>
      <c r="O1089" s="27">
        <f>D1089+E1089+F1089+G1089+H1089+I1089+J1089+K1089+L1089+M1089+N1089</f>
        <v>17.05</v>
      </c>
      <c r="P1089" s="11">
        <v>1081</v>
      </c>
    </row>
    <row r="1090" spans="1:16">
      <c r="A1090" s="11">
        <v>1082</v>
      </c>
      <c r="B1090" s="11">
        <v>16153219</v>
      </c>
      <c r="C1090" s="11" t="s">
        <v>4200</v>
      </c>
      <c r="D1090" s="11">
        <v>0.5</v>
      </c>
      <c r="E1090" s="11">
        <v>8</v>
      </c>
      <c r="F1090" s="11">
        <v>2</v>
      </c>
      <c r="G1090" s="11">
        <v>1.21</v>
      </c>
      <c r="H1090" s="11">
        <v>3.15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27">
        <f>SUM(D1090:N1090)</f>
        <v>14.86</v>
      </c>
      <c r="P1090" s="11">
        <v>1082</v>
      </c>
    </row>
  </sheetData>
  <autoFilter ref="A8:P1090">
    <sortState ref="A8:P1090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2017-09-13T03:53:00Z</dcterms:created>
  <dcterms:modified xsi:type="dcterms:W3CDTF">2017-09-15T01:43:15Z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